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909\"/>
    </mc:Choice>
  </mc:AlternateContent>
  <bookViews>
    <workbookView xWindow="0" yWindow="0" windowWidth="38400" windowHeight="17700"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Introduction!$B$2:$J$34</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2" i="18"/>
  <c r="F171" i="9" l="1"/>
  <c r="F172" i="9"/>
  <c r="F173" i="9"/>
  <c r="F174" i="9"/>
  <c r="F170" i="9"/>
  <c r="F161" i="9"/>
  <c r="F162" i="9"/>
  <c r="F160" i="9"/>
  <c r="F151" i="9"/>
  <c r="F152" i="9"/>
  <c r="F150" i="9"/>
  <c r="F101" i="9"/>
  <c r="F102" i="9"/>
  <c r="F103" i="9"/>
  <c r="F104" i="9"/>
  <c r="F105" i="9"/>
  <c r="F106" i="9"/>
  <c r="F107" i="9"/>
  <c r="F108" i="9"/>
  <c r="F109" i="9"/>
  <c r="F110" i="9"/>
  <c r="F111" i="9"/>
  <c r="F112" i="9"/>
  <c r="F113" i="9"/>
  <c r="F114" i="9"/>
  <c r="F115" i="9"/>
  <c r="F116" i="9"/>
  <c r="F100" i="9"/>
  <c r="F99"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<sst xmlns="http://schemas.openxmlformats.org/spreadsheetml/2006/main" count="1802" uniqueCount="1360">
  <si>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</si>
  <si>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</si>
  <si>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</si>
  <si>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</si>
  <si>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</si>
  <si>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</si>
  <si>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</si>
  <si>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</si>
  <si>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</si>
  <si>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</si>
  <si>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</si>
  <si>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</si>
  <si>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</si>
  <si>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</si>
  <si>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</si>
  <si>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</si>
  <si>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</si>
  <si>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</si>
  <si>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</si>
  <si>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</si>
  <si>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</si>
  <si>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</si>
  <si>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</si>
  <si>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</si>
  <si>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</si>
  <si>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</si>
  <si>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</si>
  <si>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</si>
  <si>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</si>
  <si>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</si>
  <si>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</si>
  <si>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</si>
  <si>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</si>
  <si>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</si>
  <si>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</si>
  <si>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</si>
  <si>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</si>
  <si>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</si>
  <si>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</si>
  <si>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</si>
  <si>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</si>
  <si>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</si>
  <si>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</si>
  <si>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</si>
  <si>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</si>
  <si>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</si>
  <si>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</si>
  <si>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</si>
  <si>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</si>
  <si>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</si>
  <si>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</si>
  <si>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</si>
  <si>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</si>
  <si>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</si>
  <si>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</si>
  <si>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</si>
  <si>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</si>
  <si>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</si>
  <si>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</si>
  <si>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</si>
  <si>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</si>
  <si>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</si>
  <si>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</si>
  <si>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</si>
  <si>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</si>
  <si>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</si>
  <si>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</si>
  <si>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</si>
  <si>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</si>
  <si>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</si>
  <si>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</si>
  <si>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</si>
  <si>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</si>
  <si>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</si>
  <si>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</si>
  <si>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</si>
  <si>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</si>
  <si>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</si>
  <si>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</si>
  <si>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</si>
  <si>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</si>
  <si>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</si>
  <si>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</si>
  <si>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</si>
  <si>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</si>
  <si>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</si>
  <si>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</si>
  <si>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</si>
  <si>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</si>
  <si>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</si>
  <si>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</si>
  <si>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</si>
  <si>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</si>
  <si>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</si>
  <si>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</si>
  <si>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</si>
  <si>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</si>
  <si>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</si>
  <si>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</si>
  <si>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</si>
  <si>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</si>
  <si>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</si>
  <si>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</si>
  <si>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</si>
  <si>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</si>
  <si>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</si>
  <si>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</si>
  <si>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</si>
  <si>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</si>
  <si>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</si>
  <si>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</si>
  <si>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</si>
  <si>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</si>
  <si>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</si>
  <si>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</si>
  <si>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</si>
  <si>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</si>
  <si>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</si>
  <si>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</si>
  <si>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</si>
  <si>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</si>
  <si>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</si>
  <si>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</si>
  <si>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</si>
  <si>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</si>
  <si>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</si>
  <si>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</si>
  <si>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</si>
  <si>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</si>
  <si>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</si>
  <si>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</si>
  <si>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</si>
  <si>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</si>
  <si>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</si>
  <si>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</si>
  <si>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</si>
  <si>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</si>
  <si>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</si>
  <si>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</si>
  <si>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</si>
  <si>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</si>
  <si>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</si>
  <si>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</si>
  <si>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</si>
  <si>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</si>
  <si>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</si>
  <si>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</si>
  <si>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</si>
  <si>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</si>
  <si>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</si>
  <si>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</si>
  <si>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</si>
  <si>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</si>
  <si>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</si>
  <si>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</si>
  <si>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</si>
  <si>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</si>
  <si>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</si>
  <si>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</si>
  <si>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</si>
  <si>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</si>
  <si>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</si>
  <si>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</si>
  <si>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</si>
  <si>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</si>
  <si>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</si>
  <si>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</si>
  <si>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</si>
  <si>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</si>
  <si>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</si>
  <si>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</si>
  <si>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</si>
  <si>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</si>
  <si>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</si>
  <si>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</si>
  <si>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</si>
  <si>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</si>
  <si>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</si>
  <si>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</si>
  <si>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</si>
  <si>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</si>
  <si>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</si>
  <si>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</si>
  <si>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</si>
  <si>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</si>
  <si>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</si>
  <si>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</si>
  <si>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</si>
  <si>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</si>
  <si>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</si>
  <si>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</si>
  <si>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</si>
  <si>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</si>
  <si>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</si>
  <si>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</si>
  <si>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</si>
  <si>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</si>
  <si>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</si>
  <si>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</si>
  <si>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</si>
  <si>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</si>
  <si>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</si>
  <si>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</si>
  <si>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</si>
  <si>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</si>
  <si>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</si>
  <si>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</si>
  <si>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</si>
  <si>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</si>
  <si>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</si>
  <si>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</si>
  <si>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</si>
  <si>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</si>
  <si>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</si>
  <si>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</si>
  <si>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</si>
  <si>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</si>
  <si>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</si>
  <si>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</si>
  <si>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</si>
  <si>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</si>
  <si>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</si>
  <si>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</si>
  <si>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</si>
  <si>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</si>
  <si>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</si>
  <si>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</si>
  <si>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</si>
  <si>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</si>
  <si>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</si>
  <si>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</si>
  <si>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</si>
  <si>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</si>
  <si>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</si>
  <si>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</si>
  <si>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</si>
  <si>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</si>
  <si>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</si>
  <si>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</si>
  <si>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</si>
  <si>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</si>
  <si>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</si>
  <si>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</si>
  <si>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</si>
  <si>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</si>
  <si>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</si>
  <si>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</si>
  <si>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</si>
  <si>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</si>
  <si>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</si>
  <si>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</si>
  <si>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</si>
  <si>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</si>
  <si>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</si>
  <si>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</si>
  <si>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</si>
  <si>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</si>
  <si>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</si>
  <si>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</si>
  <si>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</si>
  <si>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</si>
  <si>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</si>
  <si>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</si>
  <si>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</si>
  <si>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</si>
  <si>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</si>
  <si>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</si>
  <si>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</si>
  <si>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</si>
  <si>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</si>
  <si>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</si>
  <si>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</si>
  <si>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</si>
  <si>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</si>
  <si>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</si>
  <si>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</si>
  <si>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</si>
  <si>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</si>
  <si>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</si>
  <si>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</si>
  <si>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</si>
  <si>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</si>
  <si>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</si>
  <si>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</si>
  <si>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</si>
  <si>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</si>
  <si>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</si>
  <si>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</si>
  <si>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</si>
  <si>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</si>
  <si>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</si>
  <si>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</si>
  <si>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</si>
  <si>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</si>
  <si>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</si>
  <si>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</si>
  <si>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</si>
  <si>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</si>
  <si>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</si>
  <si>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</si>
  <si>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</si>
  <si>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</si>
  <si>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</si>
  <si>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</si>
  <si>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</si>
  <si>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</si>
  <si>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</si>
  <si>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</si>
  <si>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</si>
  <si>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</si>
  <si>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</si>
  <si>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</si>
  <si>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</si>
  <si>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</si>
  <si>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</si>
  <si>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</si>
  <si>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</si>
  <si>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</si>
  <si>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</si>
  <si>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</si>
  <si>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</si>
  <si>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</si>
  <si>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</si>
  <si>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</si>
  <si>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</si>
  <si>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</si>
  <si>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</si>
  <si>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</si>
  <si>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</si>
  <si>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</si>
  <si>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</si>
  <si>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</si>
  <si>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</si>
  <si>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</si>
  <si>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</si>
  <si>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</si>
  <si>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</si>
  <si>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</si>
  <si>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</si>
  <si>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</si>
  <si>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</si>
  <si>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</si>
  <si>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</si>
  <si>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</si>
  <si>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</si>
  <si>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</si>
  <si>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</si>
  <si>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</si>
  <si>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</si>
  <si>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</si>
  <si>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</si>
  <si>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</si>
  <si>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</si>
  <si>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</si>
  <si>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</si>
  <si>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</si>
  <si>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</si>
  <si>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</si>
  <si>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</si>
  <si>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</si>
  <si>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</si>
  <si>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</si>
  <si>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</si>
  <si>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</si>
  <si>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</si>
  <si>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</si>
  <si>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</si>
  <si>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</si>
  <si>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</si>
  <si>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</si>
  <si>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</si>
  <si>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</si>
  <si>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</si>
  <si>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</si>
  <si>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</si>
  <si>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</si>
  <si>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</si>
  <si>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</si>
  <si>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</si>
  <si>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</si>
  <si>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</si>
  <si>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</si>
  <si>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</si>
  <si>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</si>
  <si>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</si>
  <si>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</si>
  <si>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</si>
  <si>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</si>
  <si>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</si>
  <si>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</si>
  <si>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</si>
  <si>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</si>
  <si>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</si>
  <si>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</si>
  <si>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</si>
  <si>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</si>
  <si>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</si>
  <si>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</si>
  <si>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</si>
  <si>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</si>
  <si>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</si>
  <si>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</si>
  <si>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</si>
  <si>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</si>
  <si>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</si>
  <si>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</si>
  <si>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</si>
  <si>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</si>
  <si>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</si>
  <si>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</si>
  <si>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</si>
  <si>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</si>
  <si>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</si>
  <si>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</si>
  <si>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</si>
  <si>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</si>
  <si>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</si>
  <si>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</si>
  <si>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</si>
  <si>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</si>
  <si>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</si>
  <si>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</si>
  <si>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</si>
  <si>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</si>
  <si>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</si>
  <si>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</si>
  <si>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</si>
  <si>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</si>
  <si>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</si>
  <si>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</si>
  <si>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</si>
  <si>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</si>
  <si>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</si>
  <si>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</si>
  <si>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</si>
  <si>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</si>
  <si>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</si>
  <si>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</si>
  <si>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</si>
  <si>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</si>
  <si>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</si>
  <si>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</si>
  <si>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</si>
  <si>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</si>
  <si>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</si>
  <si>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</si>
  <si>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</si>
  <si>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</si>
  <si>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</si>
  <si>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</si>
  <si>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</si>
  <si>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</si>
  <si>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</si>
  <si>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</si>
  <si>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</si>
  <si>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</si>
  <si>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</si>
  <si>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</si>
  <si>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</si>
  <si>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</si>
  <si>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</si>
  <si>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</si>
  <si>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</si>
  <si>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</si>
  <si>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</si>
  <si>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</si>
  <si>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</si>
  <si>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</si>
  <si>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</si>
  <si>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</si>
  <si>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</si>
  <si>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</si>
  <si>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</si>
  <si>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</si>
  <si>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</si>
  <si>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</si>
  <si>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</si>
  <si>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</si>
  <si>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</si>
  <si>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</si>
  <si>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</si>
  <si>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</si>
  <si>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</si>
  <si>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</si>
  <si>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</si>
  <si>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</si>
  <si>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</si>
  <si>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</si>
  <si>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</si>
  <si>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</si>
  <si>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</si>
  <si>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</si>
  <si>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</si>
  <si>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</si>
  <si>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</si>
  <si>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</si>
  <si>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</si>
  <si>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</si>
  <si>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</si>
  <si>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</si>
  <si>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</si>
  <si>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</si>
  <si>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</si>
  <si>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</si>
  <si>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</si>
  <si>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</si>
  <si>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</si>
  <si>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</si>
  <si>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</si>
  <si>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</si>
  <si>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</si>
  <si>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</si>
  <si>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</si>
  <si>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</si>
  <si>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</si>
  <si>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</si>
  <si>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</si>
  <si>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</si>
  <si>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</si>
  <si>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</si>
  <si>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</si>
  <si>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</si>
  <si>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</si>
  <si>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</si>
  <si>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</si>
  <si>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</si>
  <si>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</si>
  <si>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</si>
  <si>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</si>
  <si>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</si>
  <si>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</si>
  <si>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</si>
  <si>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</si>
  <si>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</si>
  <si>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</si>
  <si>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</si>
  <si>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</si>
  <si>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</si>
  <si>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</si>
  <si>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</si>
  <si>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</si>
  <si>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</si>
  <si>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</si>
  <si>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</si>
  <si>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</si>
  <si>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</si>
  <si>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</si>
  <si>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</si>
  <si>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</si>
  <si>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</si>
  <si>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</si>
  <si>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</si>
  <si>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</si>
  <si>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</si>
  <si>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</si>
  <si>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</si>
  <si>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</si>
  <si>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</si>
  <si>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</si>
  <si>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</si>
  <si>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</si>
  <si>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</si>
  <si>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</si>
  <si>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</si>
  <si>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</si>
  <si>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</si>
  <si>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</si>
  <si>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</si>
  <si>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</si>
  <si>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</si>
  <si>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</si>
  <si>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</si>
  <si>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</si>
  <si>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</si>
  <si>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</si>
  <si>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</si>
  <si>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</si>
  <si>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</si>
  <si>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</si>
  <si>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</si>
  <si>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</si>
  <si>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</si>
  <si>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</si>
  <si>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</si>
  <si>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</si>
  <si>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</si>
  <si>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</si>
  <si>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</si>
  <si>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</si>
  <si>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</si>
  <si>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</si>
  <si>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</si>
  <si>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</si>
  <si>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</si>
  <si>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</si>
  <si>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</si>
  <si>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</si>
  <si>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</si>
  <si>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</si>
  <si>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</si>
  <si>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</si>
  <si>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</si>
  <si>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</si>
  <si>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</si>
  <si>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</si>
  <si>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</si>
  <si>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</si>
  <si>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</si>
  <si>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</si>
  <si>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</si>
  <si>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</si>
  <si>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</si>
  <si>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</si>
  <si>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</si>
  <si>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</si>
  <si>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</si>
  <si>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</si>
  <si>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</si>
  <si>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</si>
  <si>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</si>
  <si>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</si>
  <si>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</si>
  <si>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</si>
  <si>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</si>
  <si>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</si>
  <si>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</si>
  <si>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</si>
  <si>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</si>
  <si>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</si>
  <si>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</si>
  <si>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</si>
  <si>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</si>
  <si>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</si>
  <si>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</si>
  <si>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</si>
  <si>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</si>
  <si>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</si>
  <si>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</si>
  <si>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</si>
  <si>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</si>
  <si>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</si>
  <si>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</si>
  <si>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</si>
  <si>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</si>
  <si>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</si>
  <si>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</si>
  <si>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</si>
  <si>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</si>
  <si>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</si>
  <si>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</si>
  <si>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</si>
  <si>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</si>
  <si>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</si>
  <si>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</si>
  <si>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</si>
  <si>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</si>
  <si>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</si>
  <si>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</si>
  <si>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</si>
  <si>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</si>
  <si>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</si>
  <si>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</si>
  <si>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</si>
  <si>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</si>
  <si>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</si>
  <si>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</si>
  <si>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</si>
  <si>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</si>
  <si>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</si>
  <si>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</si>
  <si>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</si>
  <si>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</si>
  <si>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</si>
  <si>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</si>
  <si>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</si>
  <si>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</si>
  <si>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</si>
  <si>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</si>
  <si>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</si>
  <si>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</si>
  <si>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</si>
  <si>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</si>
  <si>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</si>
  <si>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</si>
  <si>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</si>
  <si>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</si>
  <si>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</si>
  <si>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</si>
  <si>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</si>
  <si>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</si>
  <si>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</si>
  <si>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</si>
  <si>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</si>
  <si>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</si>
  <si>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</si>
  <si>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</si>
  <si>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</si>
  <si>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</si>
  <si>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</si>
  <si>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</si>
  <si>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</si>
  <si>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</si>
  <si>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</si>
  <si>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</si>
  <si>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</si>
  <si>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</si>
  <si>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</si>
  <si>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</si>
  <si>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</si>
  <si>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</si>
  <si>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</si>
  <si>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</si>
  <si>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</si>
  <si>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</si>
  <si>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</si>
  <si>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</si>
  <si>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</si>
  <si>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</si>
  <si>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</si>
  <si>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</si>
  <si>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</si>
  <si>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</si>
  <si>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</si>
  <si>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</si>
  <si>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</si>
  <si>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</si>
  <si>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</si>
  <si>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</si>
  <si>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</si>
  <si>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</si>
  <si>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</si>
  <si>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</si>
  <si>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</si>
  <si>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</si>
  <si>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</si>
  <si>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</si>
  <si>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</si>
  <si>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</si>
  <si>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</si>
  <si>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</si>
  <si>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</si>
  <si>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</si>
  <si>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</si>
  <si>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</si>
  <si>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</si>
  <si>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</si>
  <si>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</si>
  <si>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</si>
  <si>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</si>
  <si>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</si>
  <si>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</si>
  <si>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</si>
  <si>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</si>
  <si>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</si>
  <si>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</si>
  <si>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</si>
  <si>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</si>
  <si>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</si>
  <si>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</si>
  <si>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</si>
  <si>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</si>
  <si>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</si>
  <si>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</si>
  <si>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</si>
  <si>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</si>
  <si>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</si>
  <si>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</si>
  <si>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</si>
  <si>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</si>
  <si>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</si>
  <si>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</si>
  <si>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</si>
  <si>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</si>
  <si>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</si>
  <si>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</si>
  <si>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</si>
  <si>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</si>
  <si>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</si>
  <si>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</si>
  <si>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</si>
  <si>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</si>
  <si>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</si>
  <si>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</si>
  <si>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</si>
  <si>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</si>
  <si>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</si>
  <si>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</si>
  <si>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</si>
  <si>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</si>
  <si>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</si>
  <si>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</si>
  <si>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</si>
  <si>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</si>
  <si>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</si>
  <si>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</si>
  <si>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</si>
  <si>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</si>
  <si>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</si>
  <si>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</si>
  <si>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</si>
  <si>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</si>
  <si>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</si>
  <si>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</si>
  <si>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</si>
  <si>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</si>
  <si>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</si>
  <si>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</si>
  <si>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</si>
  <si>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</si>
  <si>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</si>
  <si>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</si>
  <si>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</si>
  <si>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</si>
  <si>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</si>
  <si>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</si>
  <si>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</si>
  <si>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</si>
  <si>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</si>
  <si>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</si>
  <si>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</si>
  <si>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</si>
  <si>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</si>
  <si>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</si>
  <si>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</si>
  <si>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</si>
  <si>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</si>
  <si>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</si>
  <si>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</si>
  <si>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</si>
  <si>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</si>
  <si>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</si>
  <si>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</si>
  <si>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</si>
  <si>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</si>
  <si>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</si>
  <si>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</si>
  <si>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</si>
  <si>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</si>
  <si>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</si>
  <si>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</si>
  <si>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</si>
  <si>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</si>
  <si>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</si>
  <si>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</si>
  <si>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</si>
  <si>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</si>
  <si>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</si>
  <si>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</si>
  <si>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</si>
  <si>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</si>
  <si>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</si>
  <si>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</si>
  <si>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</si>
  <si>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</si>
  <si>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</si>
  <si>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</si>
  <si>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</si>
  <si>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</si>
  <si>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</si>
  <si>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</si>
  <si>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</si>
  <si>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</si>
  <si>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</si>
  <si>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</si>
  <si>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</si>
  <si>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</si>
  <si>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</si>
  <si>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</si>
  <si>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</si>
  <si>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</si>
  <si>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</si>
  <si>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</si>
  <si>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</si>
  <si>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</si>
  <si>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</si>
  <si>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</si>
  <si>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</si>
  <si>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</si>
  <si>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</si>
  <si>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</si>
  <si>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</si>
  <si>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</si>
  <si>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</si>
  <si>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</si>
  <si>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</si>
  <si>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</si>
  <si>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</si>
  <si>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</si>
  <si>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</si>
  <si>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</si>
  <si>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</si>
  <si>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</si>
  <si>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</si>
  <si>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</si>
  <si>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</si>
  <si>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</si>
  <si>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</si>
  <si>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</si>
  <si>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</si>
  <si>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</si>
  <si>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</si>
  <si>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</si>
  <si>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</si>
  <si>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</si>
  <si>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</si>
  <si>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</si>
  <si>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</si>
  <si>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</si>
  <si>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</si>
  <si>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</si>
  <si>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</si>
  <si>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</si>
  <si>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</si>
  <si>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</si>
  <si>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</si>
  <si>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</si>
  <si>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</si>
  <si>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</si>
  <si>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</si>
  <si>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</si>
  <si>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</si>
  <si>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</si>
  <si>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</si>
  <si>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</si>
  <si>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</si>
  <si>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</si>
  <si>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</si>
  <si>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</si>
  <si>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</si>
  <si>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</si>
  <si>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</si>
  <si>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</si>
  <si>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</si>
  <si>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</si>
  <si>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</si>
  <si>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</si>
  <si>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</si>
  <si>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</si>
  <si>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</si>
  <si>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</si>
  <si>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</si>
  <si>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</si>
  <si>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</si>
  <si>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</si>
  <si>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</si>
  <si>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</si>
  <si>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</si>
  <si>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</si>
  <si>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</si>
  <si>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</si>
  <si>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</si>
  <si>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</si>
  <si>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</si>
  <si>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</si>
  <si>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</si>
  <si>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</si>
  <si>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</si>
  <si>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</si>
  <si>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</si>
  <si>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</si>
  <si>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</si>
  <si>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</si>
  <si>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</si>
  <si>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</si>
  <si>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</si>
  <si>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</si>
  <si>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</si>
  <si>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</si>
  <si>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</si>
  <si>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</si>
  <si>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</si>
  <si>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</si>
  <si>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</si>
  <si>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</si>
  <si>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</si>
  <si>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</si>
  <si>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</si>
  <si>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</si>
  <si>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</si>
  <si>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</si>
  <si>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</si>
  <si>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</si>
  <si>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</si>
  <si>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</si>
  <si>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</si>
  <si>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</si>
  <si>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</si>
  <si>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</si>
  <si>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</si>
  <si>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</si>
  <si>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</si>
  <si>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</si>
  <si>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</si>
  <si>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</si>
  <si>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</si>
  <si>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</si>
  <si>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</si>
  <si>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</si>
  <si>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</si>
  <si>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</si>
  <si>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</si>
  <si>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</si>
  <si>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</si>
  <si>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</si>
  <si>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</si>
  <si>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</si>
  <si>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</si>
  <si>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</si>
  <si>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</si>
  <si>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</si>
  <si>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</si>
  <si>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</si>
  <si>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</si>
  <si>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</si>
  <si>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</si>
  <si>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</si>
  <si>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</si>
  <si>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</si>
  <si>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</si>
  <si>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</si>
  <si>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</si>
  <si>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</si>
  <si>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</si>
  <si>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</si>
  <si>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</si>
  <si>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</si>
  <si>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</si>
  <si>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</si>
  <si>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</si>
  <si>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</si>
  <si>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</si>
  <si>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</si>
  <si>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</si>
  <si>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</si>
  <si>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</si>
  <si>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</si>
  <si>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</si>
  <si>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</si>
  <si>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</si>
  <si>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</si>
  <si>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</si>
  <si>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</si>
  <si>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</si>
  <si>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</si>
  <si>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</si>
  <si>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</si>
  <si>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</si>
  <si>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</si>
  <si>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</si>
  <si>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</si>
  <si>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</si>
  <si>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</si>
  <si>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</si>
  <si>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</si>
  <si>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</si>
  <si>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</si>
  <si>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</si>
  <si>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</si>
  <si>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</si>
  <si>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</si>
  <si>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</si>
  <si>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</si>
  <si>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</si>
  <si>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</si>
  <si>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</si>
  <si>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</si>
  <si>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</si>
  <si>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</si>
  <si>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</si>
  <si>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</si>
  <si>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</si>
  <si>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</si>
  <si>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</si>
  <si>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</si>
  <si>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</si>
  <si>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</si>
  <si>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</si>
  <si>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</si>
  <si>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</si>
  <si>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</si>
  <si>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</si>
  <si>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</si>
  <si>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</si>
  <si>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</si>
  <si>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</si>
  <si>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</si>
  <si>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</si>
  <si>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</si>
  <si>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</si>
  <si>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</si>
  <si>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</si>
  <si>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</si>
  <si>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</si>
  <si>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</si>
  <si>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</si>
  <si>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</si>
  <si>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</si>
  <si>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</si>
  <si>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</si>
  <si>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</si>
  <si>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</si>
  <si>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</si>
  <si>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</si>
  <si>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</si>
  <si>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</si>
  <si>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</si>
  <si>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</si>
  <si>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</si>
  <si>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</si>
  <si>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</si>
  <si>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</si>
  <si>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</si>
  <si>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</si>
  <si>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</si>
  <si>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</si>
  <si>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</si>
  <si>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</si>
  <si>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</si>
  <si>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</si>
  <si>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</si>
  <si>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</si>
  <si>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</si>
  <si>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</si>
  <si>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</si>
  <si>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</si>
  <si>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</si>
  <si>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</si>
  <si>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</si>
  <si>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</si>
  <si>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</si>
  <si>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</si>
  <si>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</si>
  <si>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</si>
  <si>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</si>
  <si>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</si>
  <si>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</si>
  <si>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</si>
  <si>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</si>
  <si>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</si>
  <si>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</si>
  <si>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</si>
  <si>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</si>
  <si>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</si>
  <si>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</si>
  <si>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</si>
  <si>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</si>
  <si>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</si>
  <si>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</si>
  <si>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</si>
  <si>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</si>
  <si>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</si>
  <si>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</si>
  <si>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</si>
  <si>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</si>
  <si>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</si>
  <si>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</si>
  <si>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</si>
  <si>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</si>
  <si>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</si>
  <si>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</si>
  <si>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</si>
  <si>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</si>
  <si>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</si>
  <si>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</si>
  <si>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</si>
  <si>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</si>
  <si>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</si>
  <si>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</si>
  <si>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</si>
  <si>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</si>
  <si>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</si>
  <si>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</si>
  <si>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</si>
  <si>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</si>
  <si>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</si>
  <si>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</si>
  <si>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</si>
  <si>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</si>
  <si>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</si>
  <si>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</si>
  <si>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</si>
  <si>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</si>
  <si>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</si>
  <si>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</si>
  <si>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</si>
  <si>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</si>
  <si>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</si>
  <si>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</si>
  <si>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</si>
  <si>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</si>
  <si>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</si>
  <si>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</si>
  <si>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</si>
  <si>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</si>
  <si>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</si>
  <si>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</si>
  <si>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</si>
  <si>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</si>
  <si>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</si>
  <si>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</si>
  <si>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</si>
  <si>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</si>
  <si>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</si>
  <si>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</si>
  <si>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</si>
  <si>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</si>
  <si>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</si>
  <si>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</si>
  <si>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</si>
  <si>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</si>
  <si>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</si>
  <si>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</si>
  <si>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</si>
  <si>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</si>
  <si>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</si>
  <si>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</si>
  <si>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</si>
  <si>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</si>
  <si>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</si>
  <si>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</si>
  <si>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</si>
  <si>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</si>
  <si>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</si>
  <si>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</si>
  <si>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</si>
  <si>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</si>
  <si>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</si>
  <si>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</si>
  <si>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</si>
  <si>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</si>
  <si>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</si>
  <si>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</si>
  <si>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</si>
  <si>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</si>
  <si>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</si>
  <si>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</si>
  <si>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</si>
  <si>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</si>
  <si>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</si>
  <si>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</si>
  <si>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</si>
  <si>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</si>
  <si>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</si>
  <si>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</si>
  <si>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</si>
  <si>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</si>
  <si>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</si>
  <si>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</si>
  <si>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</si>
  <si>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</si>
  <si>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</si>
  <si>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</si>
  <si>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</si>
  <si>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</si>
  <si>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</si>
  <si>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</si>
  <si>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</si>
  <si>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</si>
  <si>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</si>
  <si>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</si>
  <si>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</si>
  <si>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</si>
  <si>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</si>
  <si>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</si>
  <si>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</si>
  <si>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</si>
  <si>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</si>
  <si>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</si>
  <si>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</si>
  <si>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</si>
  <si>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</si>
  <si>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</si>
  <si>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</si>
  <si>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</si>
  <si>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</si>
  <si>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</si>
  <si>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</si>
  <si>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</si>
  <si>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</si>
  <si>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</si>
  <si>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</si>
  <si>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</si>
  <si>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</si>
  <si>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</si>
  <si>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</si>
  <si>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</si>
  <si>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</si>
  <si>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</si>
  <si>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</si>
  <si>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</si>
  <si>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</si>
  <si>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</si>
  <si>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</si>
  <si>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</si>
  <si>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</si>
  <si>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</si>
  <si>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</si>
  <si>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</si>
  <si>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</si>
  <si>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</si>
  <si>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</si>
  <si>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</si>
  <si>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</si>
  <si>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</si>
  <si>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</si>
  <si>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 Mortgage Bank Plc</t>
  </si>
  <si>
    <t>https://www.saastopankki.fi/debtinvestors</t>
  </si>
  <si>
    <t>Y</t>
  </si>
  <si>
    <t>https://www.coveredbondlabel.com/issuer/133/</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</si>
  <si>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</si>
  <si>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</si>
  <si>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</si>
  <si>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</si>
  <si>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</si>
  <si>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</si>
  <si>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</si>
  <si>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</si>
  <si>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</si>
  <si>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</si>
  <si>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</si>
  <si>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</si>
  <si>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</si>
  <si>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</si>
  <si>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</si>
  <si>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</si>
  <si>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</si>
  <si>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</si>
  <si>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Ahvenanmaa</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</si>
  <si>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</si>
  <si>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</si>
  <si>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</si>
  <si>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</si>
  <si>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</si>
  <si>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</si>
  <si>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</si>
  <si>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</si>
  <si>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</si>
  <si>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</si>
  <si>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</si>
  <si>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</si>
  <si>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</si>
  <si>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</si>
  <si>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</si>
  <si>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</si>
  <si>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</si>
  <si>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</si>
  <si>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</si>
  <si>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</si>
  <si>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</si>
  <si>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</si>
  <si>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</si>
  <si>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Nordea Bank Abp</t>
  </si>
  <si>
    <t>529900ODI3047E2LIV03</t>
  </si>
  <si>
    <t>IRS</t>
  </si>
  <si>
    <t>BNP Paribas</t>
  </si>
  <si>
    <t>R0MUWSFPU8MPRO8K5P83</t>
  </si>
  <si>
    <t>Reporting Date: 30/09/19</t>
  </si>
  <si>
    <t>Cut-off Date: 30/09/19</t>
  </si>
  <si>
    <t>external</t>
  </si>
  <si>
    <t>Overcollateralization is kept on a level that maintains the AAA rating from Standard &amp; Poor's on the covered bonds, currently 12.54%.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</si>
</sst>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Protection="1"/>
    <xf numFmtId="168"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0" quotePrefix="1"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09375" defaultRowHeight="14.4" x14ac:dyDescent="0.3"/>
  <cols>
    <col min="1" max="1" width="242" style="2" customWidth="1"/>
    <col min="2" max="16384" width="9.109375" style="2"/>
  </cols>
  <sheetData>
    <row r="1" spans="1:1" ht="31.2" x14ac:dyDescent="0.3">
      <c r="A1" s="22" t="s">
        <v>972</v>
      </c>
    </row>
    <row r="3" spans="1:1" ht="15" x14ac:dyDescent="0.3">
      <c r="A3" s="79"/>
    </row>
    <row r="4" spans="1:1" ht="34.799999999999997" x14ac:dyDescent="0.3">
      <c r="A4" s="80" t="s">
        <v>973</v>
      </c>
    </row>
    <row r="5" spans="1:1" ht="34.799999999999997" x14ac:dyDescent="0.3">
      <c r="A5" s="80" t="s">
        <v>974</v>
      </c>
    </row>
    <row r="6" spans="1:1" ht="52.2" x14ac:dyDescent="0.3">
      <c r="A6" s="80" t="s">
        <v>975</v>
      </c>
    </row>
    <row r="7" spans="1:1" ht="17.399999999999999" x14ac:dyDescent="0.3">
      <c r="A7" s="80"/>
    </row>
    <row r="8" spans="1:1" ht="18" x14ac:dyDescent="0.3">
      <c r="A8" s="81" t="s">
        <v>976</v>
      </c>
    </row>
    <row r="9" spans="1:1" ht="34.799999999999997" x14ac:dyDescent="0.35">
      <c r="A9" s="90" t="s">
        <v>1139</v>
      </c>
    </row>
    <row r="10" spans="1:1" ht="69.599999999999994" x14ac:dyDescent="0.3">
      <c r="A10" s="83" t="s">
        <v>977</v>
      </c>
    </row>
    <row r="11" spans="1:1" ht="34.799999999999997" x14ac:dyDescent="0.3">
      <c r="A11" s="83" t="s">
        <v>978</v>
      </c>
    </row>
    <row r="12" spans="1:1" ht="17.399999999999999" x14ac:dyDescent="0.3">
      <c r="A12" s="83" t="s">
        <v>979</v>
      </c>
    </row>
    <row r="13" spans="1:1" ht="17.399999999999999" x14ac:dyDescent="0.3">
      <c r="A13" s="83" t="s">
        <v>980</v>
      </c>
    </row>
    <row r="14" spans="1:1" ht="34.799999999999997" x14ac:dyDescent="0.3">
      <c r="A14" s="83" t="s">
        <v>981</v>
      </c>
    </row>
    <row r="15" spans="1:1" ht="17.399999999999999" x14ac:dyDescent="0.3">
      <c r="A15" s="83"/>
    </row>
    <row r="16" spans="1:1" ht="18" x14ac:dyDescent="0.3">
      <c r="A16" s="81" t="s">
        <v>982</v>
      </c>
    </row>
    <row r="17" spans="1:1" ht="17.399999999999999" x14ac:dyDescent="0.3">
      <c r="A17" s="84" t="s">
        <v>983</v>
      </c>
    </row>
    <row r="18" spans="1:1" ht="34.799999999999997" x14ac:dyDescent="0.3">
      <c r="A18" s="85" t="s">
        <v>984</v>
      </c>
    </row>
    <row r="19" spans="1:1" ht="34.799999999999997" x14ac:dyDescent="0.3">
      <c r="A19" s="85" t="s">
        <v>985</v>
      </c>
    </row>
    <row r="20" spans="1:1" ht="52.2" x14ac:dyDescent="0.3">
      <c r="A20" s="85" t="s">
        <v>986</v>
      </c>
    </row>
    <row r="21" spans="1:1" ht="87" x14ac:dyDescent="0.3">
      <c r="A21" s="85" t="s">
        <v>987</v>
      </c>
    </row>
    <row r="22" spans="1:1" ht="52.2" x14ac:dyDescent="0.3">
      <c r="A22" s="85" t="s">
        <v>988</v>
      </c>
    </row>
    <row r="23" spans="1:1" ht="34.799999999999997" x14ac:dyDescent="0.3">
      <c r="A23" s="85" t="s">
        <v>989</v>
      </c>
    </row>
    <row r="24" spans="1:1" ht="17.399999999999999" x14ac:dyDescent="0.3">
      <c r="A24" s="85" t="s">
        <v>990</v>
      </c>
    </row>
    <row r="25" spans="1:1" ht="17.399999999999999" x14ac:dyDescent="0.3">
      <c r="A25" s="84" t="s">
        <v>991</v>
      </c>
    </row>
    <row r="26" spans="1:1" ht="52.2" x14ac:dyDescent="0.35">
      <c r="A26" s="86" t="s">
        <v>992</v>
      </c>
    </row>
    <row r="27" spans="1:1" ht="17.399999999999999" x14ac:dyDescent="0.35">
      <c r="A27" s="86" t="s">
        <v>993</v>
      </c>
    </row>
    <row r="28" spans="1:1" ht="17.399999999999999" x14ac:dyDescent="0.3">
      <c r="A28" s="84" t="s">
        <v>994</v>
      </c>
    </row>
    <row r="29" spans="1:1" ht="34.799999999999997" x14ac:dyDescent="0.3">
      <c r="A29" s="85" t="s">
        <v>995</v>
      </c>
    </row>
    <row r="30" spans="1:1" ht="34.799999999999997" x14ac:dyDescent="0.3">
      <c r="A30" s="85" t="s">
        <v>996</v>
      </c>
    </row>
    <row r="31" spans="1:1" ht="34.799999999999997" x14ac:dyDescent="0.3">
      <c r="A31" s="85" t="s">
        <v>997</v>
      </c>
    </row>
    <row r="32" spans="1:1" ht="34.799999999999997" x14ac:dyDescent="0.3">
      <c r="A32" s="85" t="s">
        <v>998</v>
      </c>
    </row>
    <row r="33" spans="1:1" ht="17.399999999999999" x14ac:dyDescent="0.3">
      <c r="A33" s="85"/>
    </row>
    <row r="34" spans="1:1" ht="18" x14ac:dyDescent="0.3">
      <c r="A34" s="81" t="s">
        <v>999</v>
      </c>
    </row>
    <row r="35" spans="1:1" ht="17.399999999999999" x14ac:dyDescent="0.3">
      <c r="A35" s="84" t="s">
        <v>1000</v>
      </c>
    </row>
    <row r="36" spans="1:1" ht="34.799999999999997" x14ac:dyDescent="0.3">
      <c r="A36" s="85" t="s">
        <v>1001</v>
      </c>
    </row>
    <row r="37" spans="1:1" ht="34.799999999999997" x14ac:dyDescent="0.3">
      <c r="A37" s="85" t="s">
        <v>1002</v>
      </c>
    </row>
    <row r="38" spans="1:1" ht="34.799999999999997" x14ac:dyDescent="0.3">
      <c r="A38" s="85" t="s">
        <v>1003</v>
      </c>
    </row>
    <row r="39" spans="1:1" ht="17.399999999999999" x14ac:dyDescent="0.3">
      <c r="A39" s="85" t="s">
        <v>1004</v>
      </c>
    </row>
    <row r="40" spans="1:1" ht="34.799999999999997" x14ac:dyDescent="0.3">
      <c r="A40" s="85" t="s">
        <v>1005</v>
      </c>
    </row>
    <row r="41" spans="1:1" ht="17.399999999999999" x14ac:dyDescent="0.3">
      <c r="A41" s="84" t="s">
        <v>1006</v>
      </c>
    </row>
    <row r="42" spans="1:1" ht="17.399999999999999" x14ac:dyDescent="0.3">
      <c r="A42" s="85" t="s">
        <v>1007</v>
      </c>
    </row>
    <row r="43" spans="1:1" ht="17.399999999999999" x14ac:dyDescent="0.35">
      <c r="A43" s="86" t="s">
        <v>1008</v>
      </c>
    </row>
    <row r="44" spans="1:1" ht="17.399999999999999" x14ac:dyDescent="0.3">
      <c r="A44" s="84" t="s">
        <v>1009</v>
      </c>
    </row>
    <row r="45" spans="1:1" ht="34.799999999999997" x14ac:dyDescent="0.35">
      <c r="A45" s="86" t="s">
        <v>1010</v>
      </c>
    </row>
    <row r="46" spans="1:1" ht="34.799999999999997" x14ac:dyDescent="0.3">
      <c r="A46" s="85" t="s">
        <v>1011</v>
      </c>
    </row>
    <row r="47" spans="1:1" ht="52.2" x14ac:dyDescent="0.3">
      <c r="A47" s="85" t="s">
        <v>1012</v>
      </c>
    </row>
    <row r="48" spans="1:1" ht="17.399999999999999" x14ac:dyDescent="0.3">
      <c r="A48" s="85" t="s">
        <v>1013</v>
      </c>
    </row>
    <row r="49" spans="1:1" ht="17.399999999999999" x14ac:dyDescent="0.35">
      <c r="A49" s="86" t="s">
        <v>1014</v>
      </c>
    </row>
    <row r="50" spans="1:1" ht="17.399999999999999" x14ac:dyDescent="0.3">
      <c r="A50" s="84" t="s">
        <v>1015</v>
      </c>
    </row>
    <row r="51" spans="1:1" ht="34.799999999999997" x14ac:dyDescent="0.35">
      <c r="A51" s="86" t="s">
        <v>1016</v>
      </c>
    </row>
    <row r="52" spans="1:1" ht="17.399999999999999" x14ac:dyDescent="0.3">
      <c r="A52" s="85" t="s">
        <v>1017</v>
      </c>
    </row>
    <row r="53" spans="1:1" ht="34.799999999999997" x14ac:dyDescent="0.35">
      <c r="A53" s="86" t="s">
        <v>1018</v>
      </c>
    </row>
    <row r="54" spans="1:1" ht="17.399999999999999" x14ac:dyDescent="0.3">
      <c r="A54" s="84" t="s">
        <v>1019</v>
      </c>
    </row>
    <row r="55" spans="1:1" ht="17.399999999999999" x14ac:dyDescent="0.35">
      <c r="A55" s="86" t="s">
        <v>1020</v>
      </c>
    </row>
    <row r="56" spans="1:1" ht="34.799999999999997" x14ac:dyDescent="0.3">
      <c r="A56" s="85" t="s">
        <v>1021</v>
      </c>
    </row>
    <row r="57" spans="1:1" ht="17.399999999999999" x14ac:dyDescent="0.3">
      <c r="A57" s="85" t="s">
        <v>1022</v>
      </c>
    </row>
    <row r="58" spans="1:1" ht="17.399999999999999" x14ac:dyDescent="0.3">
      <c r="A58" s="85" t="s">
        <v>1023</v>
      </c>
    </row>
    <row r="59" spans="1:1" ht="17.399999999999999" x14ac:dyDescent="0.3">
      <c r="A59" s="84" t="s">
        <v>1024</v>
      </c>
    </row>
    <row r="60" spans="1:1" ht="34.799999999999997" x14ac:dyDescent="0.3">
      <c r="A60" s="85" t="s">
        <v>1025</v>
      </c>
    </row>
    <row r="61" spans="1:1" ht="17.399999999999999" x14ac:dyDescent="0.3">
      <c r="A61" s="87"/>
    </row>
    <row r="62" spans="1:1" ht="18" x14ac:dyDescent="0.3">
      <c r="A62" s="81" t="s">
        <v>1026</v>
      </c>
    </row>
    <row r="63" spans="1:1" ht="17.399999999999999" x14ac:dyDescent="0.3">
      <c r="A63" s="84" t="s">
        <v>1027</v>
      </c>
    </row>
    <row r="64" spans="1:1" ht="34.799999999999997" x14ac:dyDescent="0.3">
      <c r="A64" s="85" t="s">
        <v>1028</v>
      </c>
    </row>
    <row r="65" spans="1:1" ht="17.399999999999999" x14ac:dyDescent="0.3">
      <c r="A65" s="85" t="s">
        <v>1029</v>
      </c>
    </row>
    <row r="66" spans="1:1" ht="34.799999999999997" x14ac:dyDescent="0.3">
      <c r="A66" s="83" t="s">
        <v>1030</v>
      </c>
    </row>
    <row r="67" spans="1:1" ht="34.799999999999997" x14ac:dyDescent="0.3">
      <c r="A67" s="83" t="s">
        <v>1031</v>
      </c>
    </row>
    <row r="68" spans="1:1" ht="34.799999999999997" x14ac:dyDescent="0.3">
      <c r="A68" s="83" t="s">
        <v>1032</v>
      </c>
    </row>
    <row r="69" spans="1:1" ht="17.399999999999999" x14ac:dyDescent="0.3">
      <c r="A69" s="88" t="s">
        <v>1033</v>
      </c>
    </row>
    <row r="70" spans="1:1" ht="52.2" x14ac:dyDescent="0.3">
      <c r="A70" s="83" t="s">
        <v>1034</v>
      </c>
    </row>
    <row r="71" spans="1:1" ht="17.399999999999999" x14ac:dyDescent="0.3">
      <c r="A71" s="83" t="s">
        <v>1035</v>
      </c>
    </row>
    <row r="72" spans="1:1" ht="17.399999999999999" x14ac:dyDescent="0.3">
      <c r="A72" s="88" t="s">
        <v>1036</v>
      </c>
    </row>
    <row r="73" spans="1:1" ht="17.399999999999999" x14ac:dyDescent="0.3">
      <c r="A73" s="83" t="s">
        <v>1037</v>
      </c>
    </row>
    <row r="74" spans="1:1" ht="17.399999999999999" x14ac:dyDescent="0.3">
      <c r="A74" s="88" t="s">
        <v>1038</v>
      </c>
    </row>
    <row r="75" spans="1:1" ht="34.799999999999997" x14ac:dyDescent="0.3">
      <c r="A75" s="83" t="s">
        <v>1039</v>
      </c>
    </row>
    <row r="76" spans="1:1" ht="17.399999999999999" x14ac:dyDescent="0.3">
      <c r="A76" s="83" t="s">
        <v>1040</v>
      </c>
    </row>
    <row r="77" spans="1:1" ht="52.2" x14ac:dyDescent="0.3">
      <c r="A77" s="83" t="s">
        <v>1041</v>
      </c>
    </row>
    <row r="78" spans="1:1" ht="17.399999999999999" x14ac:dyDescent="0.3">
      <c r="A78" s="88" t="s">
        <v>1042</v>
      </c>
    </row>
    <row r="79" spans="1:1" ht="17.399999999999999" x14ac:dyDescent="0.35">
      <c r="A79" s="82" t="s">
        <v>1043</v>
      </c>
    </row>
    <row r="80" spans="1:1" ht="17.399999999999999" x14ac:dyDescent="0.3">
      <c r="A80" s="88" t="s">
        <v>1044</v>
      </c>
    </row>
    <row r="81" spans="1:1" ht="34.799999999999997" x14ac:dyDescent="0.3">
      <c r="A81" s="83" t="s">
        <v>1045</v>
      </c>
    </row>
    <row r="82" spans="1:1" ht="34.799999999999997" x14ac:dyDescent="0.3">
      <c r="A82" s="83" t="s">
        <v>1046</v>
      </c>
    </row>
    <row r="83" spans="1:1" ht="34.799999999999997" x14ac:dyDescent="0.3">
      <c r="A83" s="83" t="s">
        <v>1047</v>
      </c>
    </row>
    <row r="84" spans="1:1" ht="34.799999999999997" x14ac:dyDescent="0.3">
      <c r="A84" s="83" t="s">
        <v>1048</v>
      </c>
    </row>
    <row r="85" spans="1:1" ht="34.799999999999997" x14ac:dyDescent="0.3">
      <c r="A85" s="83" t="s">
        <v>1049</v>
      </c>
    </row>
    <row r="86" spans="1:1" ht="17.399999999999999" x14ac:dyDescent="0.3">
      <c r="A86" s="88" t="s">
        <v>1050</v>
      </c>
    </row>
    <row r="87" spans="1:1" ht="17.399999999999999" x14ac:dyDescent="0.3">
      <c r="A87" s="83" t="s">
        <v>1051</v>
      </c>
    </row>
    <row r="88" spans="1:1" ht="34.799999999999997" x14ac:dyDescent="0.3">
      <c r="A88" s="83" t="s">
        <v>1052</v>
      </c>
    </row>
    <row r="89" spans="1:1" ht="17.399999999999999" x14ac:dyDescent="0.3">
      <c r="A89" s="88" t="s">
        <v>1053</v>
      </c>
    </row>
    <row r="90" spans="1:1" ht="34.799999999999997" x14ac:dyDescent="0.3">
      <c r="A90" s="83" t="s">
        <v>1054</v>
      </c>
    </row>
    <row r="91" spans="1:1" ht="17.399999999999999" x14ac:dyDescent="0.3">
      <c r="A91" s="88" t="s">
        <v>1055</v>
      </c>
    </row>
    <row r="92" spans="1:1" ht="17.399999999999999" x14ac:dyDescent="0.35">
      <c r="A92" s="82" t="s">
        <v>1056</v>
      </c>
    </row>
    <row r="93" spans="1:1" ht="17.399999999999999" x14ac:dyDescent="0.3">
      <c r="A93" s="83" t="s">
        <v>1057</v>
      </c>
    </row>
    <row r="94" spans="1:1" ht="17.399999999999999" x14ac:dyDescent="0.3">
      <c r="A94" s="83"/>
    </row>
    <row r="95" spans="1:1" ht="18" x14ac:dyDescent="0.3">
      <c r="A95" s="81" t="s">
        <v>1058</v>
      </c>
    </row>
    <row r="96" spans="1:1" ht="34.799999999999997" x14ac:dyDescent="0.35">
      <c r="A96" s="82" t="s">
        <v>1059</v>
      </c>
    </row>
    <row r="97" spans="1:1" ht="17.399999999999999" x14ac:dyDescent="0.35">
      <c r="A97" s="82" t="s">
        <v>1060</v>
      </c>
    </row>
    <row r="98" spans="1:1" ht="17.399999999999999" x14ac:dyDescent="0.3">
      <c r="A98" s="88" t="s">
        <v>1061</v>
      </c>
    </row>
    <row r="99" spans="1:1" ht="17.399999999999999" x14ac:dyDescent="0.3">
      <c r="A99" s="80" t="s">
        <v>1062</v>
      </c>
    </row>
    <row r="100" spans="1:1" ht="17.399999999999999" x14ac:dyDescent="0.3">
      <c r="A100" s="83" t="s">
        <v>1063</v>
      </c>
    </row>
    <row r="101" spans="1:1" ht="17.399999999999999" x14ac:dyDescent="0.3">
      <c r="A101" s="83" t="s">
        <v>1064</v>
      </c>
    </row>
    <row r="102" spans="1:1" ht="17.399999999999999" x14ac:dyDescent="0.3">
      <c r="A102" s="83" t="s">
        <v>1065</v>
      </c>
    </row>
    <row r="103" spans="1:1" ht="17.399999999999999" x14ac:dyDescent="0.3">
      <c r="A103" s="83" t="s">
        <v>1066</v>
      </c>
    </row>
    <row r="104" spans="1:1" ht="34.799999999999997" x14ac:dyDescent="0.3">
      <c r="A104" s="83" t="s">
        <v>1067</v>
      </c>
    </row>
    <row r="105" spans="1:1" ht="17.399999999999999" x14ac:dyDescent="0.3">
      <c r="A105" s="80" t="s">
        <v>1068</v>
      </c>
    </row>
    <row r="106" spans="1:1" ht="17.399999999999999" x14ac:dyDescent="0.3">
      <c r="A106" s="83" t="s">
        <v>1069</v>
      </c>
    </row>
    <row r="107" spans="1:1" ht="17.399999999999999" x14ac:dyDescent="0.3">
      <c r="A107" s="83" t="s">
        <v>1070</v>
      </c>
    </row>
    <row r="108" spans="1:1" ht="17.399999999999999" x14ac:dyDescent="0.3">
      <c r="A108" s="83" t="s">
        <v>1071</v>
      </c>
    </row>
    <row r="109" spans="1:1" ht="17.399999999999999" x14ac:dyDescent="0.3">
      <c r="A109" s="83" t="s">
        <v>1072</v>
      </c>
    </row>
    <row r="110" spans="1:1" ht="17.399999999999999" x14ac:dyDescent="0.3">
      <c r="A110" s="83" t="s">
        <v>1073</v>
      </c>
    </row>
    <row r="111" spans="1:1" ht="17.399999999999999" x14ac:dyDescent="0.3">
      <c r="A111" s="83" t="s">
        <v>1074</v>
      </c>
    </row>
    <row r="112" spans="1:1" ht="17.399999999999999" x14ac:dyDescent="0.3">
      <c r="A112" s="88" t="s">
        <v>1075</v>
      </c>
    </row>
    <row r="113" spans="1:1" ht="17.399999999999999" x14ac:dyDescent="0.3">
      <c r="A113" s="83" t="s">
        <v>1076</v>
      </c>
    </row>
    <row r="114" spans="1:1" ht="17.399999999999999" x14ac:dyDescent="0.3">
      <c r="A114" s="80" t="s">
        <v>1077</v>
      </c>
    </row>
    <row r="115" spans="1:1" ht="17.399999999999999" x14ac:dyDescent="0.3">
      <c r="A115" s="83" t="s">
        <v>1078</v>
      </c>
    </row>
    <row r="116" spans="1:1" ht="17.399999999999999" x14ac:dyDescent="0.3">
      <c r="A116" s="83" t="s">
        <v>1079</v>
      </c>
    </row>
    <row r="117" spans="1:1" ht="17.399999999999999" x14ac:dyDescent="0.3">
      <c r="A117" s="80" t="s">
        <v>1080</v>
      </c>
    </row>
    <row r="118" spans="1:1" ht="17.399999999999999" x14ac:dyDescent="0.3">
      <c r="A118" s="83" t="s">
        <v>1081</v>
      </c>
    </row>
    <row r="119" spans="1:1" ht="17.399999999999999" x14ac:dyDescent="0.3">
      <c r="A119" s="83" t="s">
        <v>1082</v>
      </c>
    </row>
    <row r="120" spans="1:1" ht="17.399999999999999" x14ac:dyDescent="0.3">
      <c r="A120" s="83" t="s">
        <v>1083</v>
      </c>
    </row>
    <row r="121" spans="1:1" ht="17.399999999999999" x14ac:dyDescent="0.3">
      <c r="A121" s="88" t="s">
        <v>1084</v>
      </c>
    </row>
    <row r="122" spans="1:1" ht="17.399999999999999" x14ac:dyDescent="0.3">
      <c r="A122" s="80" t="s">
        <v>1085</v>
      </c>
    </row>
    <row r="123" spans="1:1" ht="17.399999999999999" x14ac:dyDescent="0.3">
      <c r="A123" s="80" t="s">
        <v>1086</v>
      </c>
    </row>
    <row r="124" spans="1:1" ht="17.399999999999999" x14ac:dyDescent="0.3">
      <c r="A124" s="83" t="s">
        <v>1087</v>
      </c>
    </row>
    <row r="125" spans="1:1" ht="17.399999999999999" x14ac:dyDescent="0.3">
      <c r="A125" s="83" t="s">
        <v>1088</v>
      </c>
    </row>
    <row r="126" spans="1:1" ht="17.399999999999999" x14ac:dyDescent="0.3">
      <c r="A126" s="83" t="s">
        <v>1089</v>
      </c>
    </row>
    <row r="127" spans="1:1" ht="17.399999999999999" x14ac:dyDescent="0.3">
      <c r="A127" s="83" t="s">
        <v>1090</v>
      </c>
    </row>
    <row r="128" spans="1:1" ht="17.399999999999999" x14ac:dyDescent="0.3">
      <c r="A128" s="83" t="s">
        <v>1091</v>
      </c>
    </row>
    <row r="129" spans="1:1" ht="17.399999999999999" x14ac:dyDescent="0.3">
      <c r="A129" s="88" t="s">
        <v>1092</v>
      </c>
    </row>
    <row r="130" spans="1:1" ht="34.799999999999997" x14ac:dyDescent="0.3">
      <c r="A130" s="83" t="s">
        <v>1093</v>
      </c>
    </row>
    <row r="131" spans="1:1" ht="69.599999999999994" x14ac:dyDescent="0.3">
      <c r="A131" s="83" t="s">
        <v>1094</v>
      </c>
    </row>
    <row r="132" spans="1:1" ht="34.799999999999997" x14ac:dyDescent="0.3">
      <c r="A132" s="83" t="s">
        <v>1095</v>
      </c>
    </row>
    <row r="133" spans="1:1" ht="17.399999999999999" x14ac:dyDescent="0.3">
      <c r="A133" s="88" t="s">
        <v>1096</v>
      </c>
    </row>
    <row r="134" spans="1:1" ht="34.799999999999997" x14ac:dyDescent="0.3">
      <c r="A134" s="80" t="s">
        <v>1097</v>
      </c>
    </row>
    <row r="135" spans="1:1" ht="17.399999999999999" x14ac:dyDescent="0.3">
      <c r="A135" s="80"/>
    </row>
    <row r="136" spans="1:1" ht="18" x14ac:dyDescent="0.3">
      <c r="A136" s="81" t="s">
        <v>1098</v>
      </c>
    </row>
    <row r="137" spans="1:1" ht="17.399999999999999" x14ac:dyDescent="0.3">
      <c r="A137" s="83" t="s">
        <v>1099</v>
      </c>
    </row>
    <row r="138" spans="1:1" ht="34.799999999999997" x14ac:dyDescent="0.3">
      <c r="A138" s="85" t="s">
        <v>1100</v>
      </c>
    </row>
    <row r="139" spans="1:1" ht="34.799999999999997" x14ac:dyDescent="0.3">
      <c r="A139" s="85" t="s">
        <v>1101</v>
      </c>
    </row>
    <row r="140" spans="1:1" ht="17.399999999999999" x14ac:dyDescent="0.3">
      <c r="A140" s="84" t="s">
        <v>1102</v>
      </c>
    </row>
    <row r="141" spans="1:1" ht="17.399999999999999" x14ac:dyDescent="0.3">
      <c r="A141" s="89" t="s">
        <v>1103</v>
      </c>
    </row>
    <row r="142" spans="1:1" ht="34.799999999999997" x14ac:dyDescent="0.35">
      <c r="A142" s="86" t="s">
        <v>1104</v>
      </c>
    </row>
    <row r="143" spans="1:1" ht="17.399999999999999" x14ac:dyDescent="0.3">
      <c r="A143" s="85" t="s">
        <v>1105</v>
      </c>
    </row>
    <row r="144" spans="1:1" ht="17.399999999999999" x14ac:dyDescent="0.3">
      <c r="A144" s="85" t="s">
        <v>1106</v>
      </c>
    </row>
    <row r="145" spans="1:1" ht="17.399999999999999" x14ac:dyDescent="0.3">
      <c r="A145" s="89" t="s">
        <v>1107</v>
      </c>
    </row>
    <row r="146" spans="1:1" ht="17.399999999999999" x14ac:dyDescent="0.3">
      <c r="A146" s="84" t="s">
        <v>1108</v>
      </c>
    </row>
    <row r="147" spans="1:1" ht="17.399999999999999" x14ac:dyDescent="0.3">
      <c r="A147" s="89" t="s">
        <v>1109</v>
      </c>
    </row>
    <row r="148" spans="1:1" ht="17.399999999999999" x14ac:dyDescent="0.3">
      <c r="A148" s="85" t="s">
        <v>1110</v>
      </c>
    </row>
    <row r="149" spans="1:1" ht="17.399999999999999" x14ac:dyDescent="0.3">
      <c r="A149" s="85" t="s">
        <v>1111</v>
      </c>
    </row>
    <row r="150" spans="1:1" ht="17.399999999999999" x14ac:dyDescent="0.3">
      <c r="A150" s="85" t="s">
        <v>1112</v>
      </c>
    </row>
    <row r="151" spans="1:1" ht="34.799999999999997" x14ac:dyDescent="0.3">
      <c r="A151" s="89" t="s">
        <v>1113</v>
      </c>
    </row>
    <row r="152" spans="1:1" ht="17.399999999999999" x14ac:dyDescent="0.3">
      <c r="A152" s="84" t="s">
        <v>1114</v>
      </c>
    </row>
    <row r="153" spans="1:1" ht="17.399999999999999" x14ac:dyDescent="0.3">
      <c r="A153" s="85" t="s">
        <v>1115</v>
      </c>
    </row>
    <row r="154" spans="1:1" ht="17.399999999999999" x14ac:dyDescent="0.3">
      <c r="A154" s="85" t="s">
        <v>1116</v>
      </c>
    </row>
    <row r="155" spans="1:1" ht="17.399999999999999" x14ac:dyDescent="0.3">
      <c r="A155" s="85" t="s">
        <v>1117</v>
      </c>
    </row>
    <row r="156" spans="1:1" ht="17.399999999999999" x14ac:dyDescent="0.3">
      <c r="A156" s="85" t="s">
        <v>1118</v>
      </c>
    </row>
    <row r="157" spans="1:1" ht="34.799999999999997" x14ac:dyDescent="0.3">
      <c r="A157" s="85" t="s">
        <v>1119</v>
      </c>
    </row>
    <row r="158" spans="1:1" ht="34.799999999999997" x14ac:dyDescent="0.3">
      <c r="A158" s="85" t="s">
        <v>1120</v>
      </c>
    </row>
    <row r="159" spans="1:1" ht="17.399999999999999" x14ac:dyDescent="0.3">
      <c r="A159" s="84" t="s">
        <v>1121</v>
      </c>
    </row>
    <row r="160" spans="1:1" ht="34.799999999999997" x14ac:dyDescent="0.3">
      <c r="A160" s="85" t="s">
        <v>1122</v>
      </c>
    </row>
    <row r="161" spans="1:1" ht="34.799999999999997" x14ac:dyDescent="0.3">
      <c r="A161" s="85" t="s">
        <v>1123</v>
      </c>
    </row>
    <row r="162" spans="1:1" ht="17.399999999999999" x14ac:dyDescent="0.3">
      <c r="A162" s="85" t="s">
        <v>1124</v>
      </c>
    </row>
    <row r="163" spans="1:1" ht="17.399999999999999" x14ac:dyDescent="0.3">
      <c r="A163" s="84" t="s">
        <v>1125</v>
      </c>
    </row>
    <row r="164" spans="1:1" ht="34.799999999999997" x14ac:dyDescent="0.35">
      <c r="A164" s="91" t="s">
        <v>1140</v>
      </c>
    </row>
    <row r="165" spans="1:1" ht="34.799999999999997" x14ac:dyDescent="0.3">
      <c r="A165" s="85" t="s">
        <v>1126</v>
      </c>
    </row>
    <row r="166" spans="1:1" ht="17.399999999999999" x14ac:dyDescent="0.3">
      <c r="A166" s="84" t="s">
        <v>1127</v>
      </c>
    </row>
    <row r="167" spans="1:1" ht="17.399999999999999" x14ac:dyDescent="0.3">
      <c r="A167" s="85" t="s">
        <v>1128</v>
      </c>
    </row>
    <row r="168" spans="1:1" ht="17.399999999999999" x14ac:dyDescent="0.3">
      <c r="A168" s="84" t="s">
        <v>1129</v>
      </c>
    </row>
    <row r="169" spans="1:1" ht="17.399999999999999" x14ac:dyDescent="0.35">
      <c r="A169" s="86" t="s">
        <v>1130</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N3" sqref="N3"/>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62" t="s">
        <v>1304</v>
      </c>
      <c r="F6" s="162"/>
      <c r="G6" s="162"/>
      <c r="H6" s="7"/>
      <c r="I6" s="7"/>
      <c r="J6" s="8"/>
    </row>
    <row r="7" spans="2:10" ht="25.8" x14ac:dyDescent="0.3">
      <c r="B7" s="6"/>
      <c r="C7" s="7"/>
      <c r="D7" s="7"/>
      <c r="E7" s="7"/>
      <c r="F7" s="11" t="s">
        <v>544</v>
      </c>
      <c r="G7" s="7"/>
      <c r="H7" s="7"/>
      <c r="I7" s="7"/>
      <c r="J7" s="8"/>
    </row>
    <row r="8" spans="2:10" ht="25.8" x14ac:dyDescent="0.3">
      <c r="B8" s="6"/>
      <c r="C8" s="7"/>
      <c r="D8" s="7"/>
      <c r="E8" s="7"/>
      <c r="F8" s="11" t="s">
        <v>1305</v>
      </c>
      <c r="G8" s="7"/>
      <c r="H8" s="7"/>
      <c r="I8" s="7"/>
      <c r="J8" s="8"/>
    </row>
    <row r="9" spans="2:10" ht="21" x14ac:dyDescent="0.3">
      <c r="B9" s="6"/>
      <c r="C9" s="7"/>
      <c r="D9" s="7"/>
      <c r="E9" s="7"/>
      <c r="F9" s="12" t="s">
        <v>1356</v>
      </c>
      <c r="G9" s="7"/>
      <c r="H9" s="7"/>
      <c r="I9" s="7"/>
      <c r="J9" s="8"/>
    </row>
    <row r="10" spans="2:10" ht="21" x14ac:dyDescent="0.3">
      <c r="B10" s="6"/>
      <c r="C10" s="7"/>
      <c r="D10" s="7"/>
      <c r="E10" s="7"/>
      <c r="F10" s="12" t="s">
        <v>1357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65" t="s">
        <v>15</v>
      </c>
      <c r="E24" s="166" t="s">
        <v>16</v>
      </c>
      <c r="F24" s="166"/>
      <c r="G24" s="166"/>
      <c r="H24" s="166"/>
      <c r="I24" s="7"/>
      <c r="J24" s="8"/>
    </row>
    <row r="25" spans="2:10" x14ac:dyDescent="0.3">
      <c r="B25" s="6"/>
      <c r="C25" s="7"/>
      <c r="D25" s="7"/>
      <c r="E25" s="15"/>
      <c r="F25" s="15"/>
      <c r="G25" s="15"/>
      <c r="H25" s="7"/>
      <c r="I25" s="7"/>
      <c r="J25" s="8"/>
    </row>
    <row r="26" spans="2:10" x14ac:dyDescent="0.3">
      <c r="B26" s="6"/>
      <c r="C26" s="7"/>
      <c r="D26" s="165" t="s">
        <v>17</v>
      </c>
      <c r="E26" s="166"/>
      <c r="F26" s="166"/>
      <c r="G26" s="166"/>
      <c r="H26" s="166"/>
      <c r="I26" s="7"/>
      <c r="J26" s="8"/>
    </row>
    <row r="27" spans="2:10" x14ac:dyDescent="0.3">
      <c r="B27" s="6"/>
      <c r="C27" s="7"/>
      <c r="D27" s="16"/>
      <c r="E27" s="16"/>
      <c r="F27" s="16"/>
      <c r="G27" s="16"/>
      <c r="H27" s="16"/>
      <c r="I27" s="7"/>
      <c r="J27" s="8"/>
    </row>
    <row r="28" spans="2:10" x14ac:dyDescent="0.3">
      <c r="B28" s="6"/>
      <c r="C28" s="7"/>
      <c r="D28" s="165" t="s">
        <v>18</v>
      </c>
      <c r="E28" s="166" t="s">
        <v>16</v>
      </c>
      <c r="F28" s="166"/>
      <c r="G28" s="166"/>
      <c r="H28" s="166"/>
      <c r="I28" s="7"/>
      <c r="J28" s="8"/>
    </row>
    <row r="29" spans="2:10" x14ac:dyDescent="0.3">
      <c r="B29" s="6"/>
      <c r="C29" s="7"/>
      <c r="D29" s="15"/>
      <c r="E29" s="15"/>
      <c r="F29" s="15"/>
      <c r="G29" s="15"/>
      <c r="H29" s="15"/>
      <c r="I29" s="7"/>
      <c r="J29" s="8"/>
    </row>
    <row r="30" spans="2:10" x14ac:dyDescent="0.3">
      <c r="B30" s="6"/>
      <c r="C30" s="7"/>
      <c r="D30" s="165" t="s">
        <v>19</v>
      </c>
      <c r="E30" s="166" t="s">
        <v>16</v>
      </c>
      <c r="F30" s="166"/>
      <c r="G30" s="166"/>
      <c r="H30" s="166"/>
      <c r="I30" s="7"/>
      <c r="J30" s="8"/>
    </row>
    <row r="31" spans="2:10" x14ac:dyDescent="0.3">
      <c r="B31" s="6"/>
      <c r="C31" s="7"/>
      <c r="D31" s="7"/>
      <c r="E31" s="7"/>
      <c r="F31" s="14"/>
      <c r="G31" s="7"/>
      <c r="H31" s="7"/>
      <c r="I31" s="7"/>
      <c r="J31" s="8"/>
    </row>
    <row r="32" spans="2:10" x14ac:dyDescent="0.3">
      <c r="B32" s="6"/>
      <c r="C32" s="7"/>
      <c r="D32" s="163" t="s">
        <v>1259</v>
      </c>
      <c r="E32" s="164"/>
      <c r="F32" s="164"/>
      <c r="G32" s="164"/>
      <c r="H32" s="164"/>
      <c r="I32" s="7"/>
      <c r="J32" s="8"/>
    </row>
    <row r="33" spans="2:10" x14ac:dyDescent="0.3">
      <c r="B33" s="6"/>
      <c r="C33" s="7"/>
      <c r="D33" s="96"/>
      <c r="E33" s="96"/>
      <c r="F33" s="96"/>
      <c r="G33" s="96"/>
      <c r="H33" s="96"/>
      <c r="I33" s="7"/>
      <c r="J33" s="8"/>
    </row>
    <row r="34" spans="2:10" ht="15" thickBot="1" x14ac:dyDescent="0.35">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B233" sqref="B233"/>
    </sheetView>
  </sheetViews>
  <sheetFormatPr defaultColWidth="8.88671875" defaultRowHeight="14.4" outlineLevelRow="1" x14ac:dyDescent="0.3"/>
  <cols>
    <col min="1" max="1" width="13.33203125" style="25" customWidth="1"/>
    <col min="2" max="2" width="60.6640625" style="25" customWidth="1"/>
    <col min="3" max="3" width="39.44140625" style="25" customWidth="1"/>
    <col min="4" max="4" width="40.6640625" style="25"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40" t="s">
        <v>1260</v>
      </c>
      <c r="B1" s="140"/>
      <c r="C1" s="23"/>
      <c r="D1" s="23"/>
      <c r="E1" s="23"/>
      <c r="F1" s="148" t="s">
        <v>1289</v>
      </c>
      <c r="H1" s="23"/>
      <c r="I1" s="140"/>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162</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25" t="s">
        <v>544</v>
      </c>
      <c r="E14" s="31"/>
      <c r="F14" s="31"/>
      <c r="H14" s="23"/>
      <c r="L14" s="23"/>
      <c r="M14" s="23"/>
    </row>
    <row r="15" spans="1:13" x14ac:dyDescent="0.3">
      <c r="A15" s="25" t="s">
        <v>32</v>
      </c>
      <c r="B15" s="39" t="s">
        <v>33</v>
      </c>
      <c r="C15" s="25" t="s">
        <v>1305</v>
      </c>
      <c r="E15" s="31"/>
      <c r="F15" s="31"/>
      <c r="H15" s="23"/>
      <c r="L15" s="23"/>
      <c r="M15" s="23"/>
    </row>
    <row r="16" spans="1:13" x14ac:dyDescent="0.3">
      <c r="A16" s="25" t="s">
        <v>34</v>
      </c>
      <c r="B16" s="39" t="s">
        <v>35</v>
      </c>
      <c r="C16" s="151" t="s">
        <v>1306</v>
      </c>
      <c r="E16" s="31"/>
      <c r="F16" s="31"/>
      <c r="H16" s="23"/>
      <c r="L16" s="23"/>
      <c r="M16" s="23"/>
    </row>
    <row r="17" spans="1:13" x14ac:dyDescent="0.3">
      <c r="A17" s="25" t="s">
        <v>36</v>
      </c>
      <c r="B17" s="39" t="s">
        <v>37</v>
      </c>
      <c r="C17" s="152">
        <v>43738</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25" t="s">
        <v>1307</v>
      </c>
      <c r="D27" s="42"/>
      <c r="E27" s="42"/>
      <c r="F27" s="42"/>
      <c r="H27" s="23"/>
      <c r="L27" s="23"/>
      <c r="M27" s="23"/>
    </row>
    <row r="28" spans="1:13" x14ac:dyDescent="0.3">
      <c r="A28" s="25" t="s">
        <v>50</v>
      </c>
      <c r="B28" s="41" t="s">
        <v>51</v>
      </c>
      <c r="C28" s="25" t="s">
        <v>1307</v>
      </c>
      <c r="D28" s="42"/>
      <c r="E28" s="42"/>
      <c r="F28" s="42"/>
      <c r="H28" s="23"/>
      <c r="L28" s="23"/>
      <c r="M28" s="23"/>
    </row>
    <row r="29" spans="1:13" x14ac:dyDescent="0.3">
      <c r="A29" s="25" t="s">
        <v>52</v>
      </c>
      <c r="B29" s="41" t="s">
        <v>53</v>
      </c>
      <c r="C29" s="151" t="s">
        <v>1308</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3" outlineLevel="1" x14ac:dyDescent="0.3">
      <c r="A33" s="25" t="s">
        <v>57</v>
      </c>
      <c r="B33" s="41"/>
      <c r="E33" s="42"/>
      <c r="F33" s="42"/>
      <c r="H33" s="23"/>
      <c r="L33" s="23"/>
      <c r="M33" s="23"/>
    </row>
    <row r="34" spans="1:13" outlineLevel="1" x14ac:dyDescent="0.3">
      <c r="A34" s="25" t="s">
        <v>58</v>
      </c>
      <c r="B34" s="41"/>
      <c r="E34" s="42"/>
      <c r="F34" s="42"/>
      <c r="H34" s="23"/>
      <c r="L34" s="23"/>
      <c r="M34" s="23"/>
    </row>
    <row r="35" spans="1:13" outlineLevel="1" x14ac:dyDescent="0.3">
      <c r="A35" s="25" t="s">
        <v>59</v>
      </c>
      <c r="B35" s="43"/>
      <c r="E35" s="42"/>
      <c r="F35" s="42"/>
      <c r="H35" s="23"/>
      <c r="L35" s="23"/>
      <c r="M35" s="23"/>
    </row>
    <row r="36" spans="1:13" ht="18" x14ac:dyDescent="0.3">
      <c r="A36" s="36"/>
      <c r="B36" s="36" t="s">
        <v>24</v>
      </c>
      <c r="C36" s="36"/>
      <c r="D36" s="37"/>
      <c r="E36" s="37"/>
      <c r="F36" s="37"/>
      <c r="G36" s="38"/>
      <c r="H36" s="23"/>
      <c r="L36" s="23"/>
      <c r="M36" s="23"/>
    </row>
    <row r="37" spans="1:13" ht="15" customHeight="1" x14ac:dyDescent="0.3">
      <c r="A37" s="44"/>
      <c r="B37" s="45" t="s">
        <v>60</v>
      </c>
      <c r="C37" s="44" t="s">
        <v>61</v>
      </c>
      <c r="D37" s="44"/>
      <c r="E37" s="46"/>
      <c r="F37" s="47"/>
      <c r="G37" s="47"/>
      <c r="H37" s="23"/>
      <c r="L37" s="23"/>
      <c r="M37" s="23"/>
    </row>
    <row r="38" spans="1:13" x14ac:dyDescent="0.3">
      <c r="A38" s="25" t="s">
        <v>4</v>
      </c>
      <c r="B38" s="42" t="s">
        <v>1131</v>
      </c>
      <c r="C38" s="143">
        <v>1873.9</v>
      </c>
      <c r="F38" s="42"/>
      <c r="H38" s="23"/>
      <c r="L38" s="23"/>
      <c r="M38" s="23"/>
    </row>
    <row r="39" spans="1:13" x14ac:dyDescent="0.3">
      <c r="A39" s="25" t="s">
        <v>62</v>
      </c>
      <c r="B39" s="42" t="s">
        <v>63</v>
      </c>
      <c r="C39" s="144">
        <v>1500</v>
      </c>
      <c r="F39" s="42"/>
      <c r="H39" s="23"/>
      <c r="L39" s="23"/>
      <c r="M39" s="23"/>
    </row>
    <row r="40" spans="1:13" outlineLevel="1" x14ac:dyDescent="0.3">
      <c r="A40" s="25" t="s">
        <v>64</v>
      </c>
      <c r="B40" s="48" t="s">
        <v>65</v>
      </c>
      <c r="C40" s="143">
        <v>2115.3000000000002</v>
      </c>
      <c r="F40" s="42"/>
      <c r="H40" s="23"/>
      <c r="L40" s="23"/>
      <c r="M40" s="23"/>
    </row>
    <row r="41" spans="1:13" outlineLevel="1" x14ac:dyDescent="0.3">
      <c r="A41" s="25" t="s">
        <v>66</v>
      </c>
      <c r="B41" s="48" t="s">
        <v>67</v>
      </c>
      <c r="C41" s="143">
        <v>1505.3</v>
      </c>
      <c r="F41" s="42"/>
      <c r="H41" s="23"/>
      <c r="L41" s="23"/>
      <c r="M41" s="23"/>
    </row>
    <row r="42" spans="1:13" outlineLevel="1" x14ac:dyDescent="0.3">
      <c r="A42" s="25" t="s">
        <v>68</v>
      </c>
      <c r="B42" s="42"/>
      <c r="F42" s="42"/>
      <c r="H42" s="23"/>
      <c r="L42" s="23"/>
      <c r="M42" s="23"/>
    </row>
    <row r="43" spans="1:13" outlineLevel="1" x14ac:dyDescent="0.3">
      <c r="A43" s="25" t="s">
        <v>69</v>
      </c>
      <c r="B43" s="42"/>
      <c r="F43" s="42"/>
      <c r="H43" s="23"/>
      <c r="L43" s="23"/>
      <c r="M43" s="23"/>
    </row>
    <row r="44" spans="1:13" ht="15" customHeight="1" x14ac:dyDescent="0.3">
      <c r="A44" s="44"/>
      <c r="B44" s="45" t="s">
        <v>70</v>
      </c>
      <c r="C44" s="92" t="s">
        <v>1132</v>
      </c>
      <c r="D44" s="44" t="s">
        <v>71</v>
      </c>
      <c r="E44" s="46"/>
      <c r="F44" s="47" t="s">
        <v>72</v>
      </c>
      <c r="G44" s="47" t="s">
        <v>73</v>
      </c>
      <c r="H44" s="23"/>
      <c r="L44" s="23"/>
      <c r="M44" s="23"/>
    </row>
    <row r="45" spans="1:13" ht="43.2" x14ac:dyDescent="0.3">
      <c r="A45" s="25" t="s">
        <v>8</v>
      </c>
      <c r="B45" s="42" t="s">
        <v>74</v>
      </c>
      <c r="C45" s="61">
        <v>0.02</v>
      </c>
      <c r="D45" s="61">
        <f>IF(OR(C38="[For completion]",C39="[For completion]"),"Please complete G.3.1.1 and G.3.1.2",(C38/C39-1))</f>
        <v>0.24926666666666675</v>
      </c>
      <c r="E45" s="61"/>
      <c r="F45" s="158">
        <v>0.12540000000000001</v>
      </c>
      <c r="G45" s="102" t="s">
        <v>1359</v>
      </c>
      <c r="H45" s="23"/>
      <c r="L45" s="23"/>
      <c r="M45" s="23"/>
    </row>
    <row r="46" spans="1:13" outlineLevel="1" x14ac:dyDescent="0.3">
      <c r="A46" s="25" t="s">
        <v>75</v>
      </c>
      <c r="B46" s="40" t="s">
        <v>76</v>
      </c>
      <c r="C46" s="61"/>
      <c r="D46" s="61"/>
      <c r="E46" s="61"/>
      <c r="F46" s="61"/>
      <c r="G46" s="61"/>
      <c r="H46" s="23"/>
      <c r="L46" s="23"/>
      <c r="M46" s="23"/>
    </row>
    <row r="47" spans="1:13" outlineLevel="1" x14ac:dyDescent="0.3">
      <c r="A47" s="25" t="s">
        <v>77</v>
      </c>
      <c r="B47" s="40" t="s">
        <v>78</v>
      </c>
      <c r="C47" s="61"/>
      <c r="D47" s="61"/>
      <c r="E47" s="61"/>
      <c r="F47" s="61"/>
      <c r="G47" s="61"/>
      <c r="H47" s="23"/>
      <c r="L47" s="23"/>
      <c r="M47" s="23"/>
    </row>
    <row r="48" spans="1:13" outlineLevel="1" x14ac:dyDescent="0.3">
      <c r="A48" s="25" t="s">
        <v>79</v>
      </c>
      <c r="B48" s="40"/>
      <c r="C48" s="61"/>
      <c r="D48" s="61"/>
      <c r="E48" s="61"/>
      <c r="F48" s="61"/>
      <c r="G48" s="61"/>
      <c r="H48" s="23"/>
      <c r="L48" s="23"/>
      <c r="M48" s="23"/>
    </row>
    <row r="49" spans="1:13" outlineLevel="1" x14ac:dyDescent="0.3">
      <c r="A49" s="25" t="s">
        <v>80</v>
      </c>
      <c r="B49" s="40"/>
      <c r="C49" s="61"/>
      <c r="D49" s="61"/>
      <c r="E49" s="61"/>
      <c r="F49" s="61"/>
      <c r="G49" s="61"/>
      <c r="H49" s="23"/>
      <c r="L49" s="23"/>
      <c r="M49" s="23"/>
    </row>
    <row r="50" spans="1:13" outlineLevel="1" x14ac:dyDescent="0.3">
      <c r="A50" s="25" t="s">
        <v>81</v>
      </c>
      <c r="B50" s="40"/>
      <c r="C50" s="61"/>
      <c r="D50" s="61"/>
      <c r="E50" s="61"/>
      <c r="F50" s="61"/>
      <c r="G50" s="61"/>
      <c r="H50" s="23"/>
      <c r="L50" s="23"/>
      <c r="M50" s="23"/>
    </row>
    <row r="51" spans="1:13" outlineLevel="1" x14ac:dyDescent="0.3">
      <c r="A51" s="25" t="s">
        <v>82</v>
      </c>
      <c r="B51" s="40"/>
      <c r="C51" s="61"/>
      <c r="D51" s="61"/>
      <c r="E51" s="61"/>
      <c r="F51" s="61"/>
      <c r="G51" s="61"/>
      <c r="H51" s="23"/>
      <c r="L51" s="23"/>
      <c r="M51" s="23"/>
    </row>
    <row r="52" spans="1:13" ht="15" customHeight="1" x14ac:dyDescent="0.3">
      <c r="A52" s="44"/>
      <c r="B52" s="45" t="s">
        <v>83</v>
      </c>
      <c r="C52" s="44" t="s">
        <v>61</v>
      </c>
      <c r="D52" s="44"/>
      <c r="E52" s="46"/>
      <c r="F52" s="47" t="s">
        <v>84</v>
      </c>
      <c r="G52" s="47"/>
      <c r="H52" s="23"/>
      <c r="L52" s="23"/>
      <c r="M52" s="23"/>
    </row>
    <row r="53" spans="1:13" x14ac:dyDescent="0.3">
      <c r="A53" s="25" t="s">
        <v>85</v>
      </c>
      <c r="B53" s="42" t="s">
        <v>86</v>
      </c>
      <c r="C53" s="153">
        <v>1873.9</v>
      </c>
      <c r="E53" s="49"/>
      <c r="F53" s="50">
        <f>IF($C$58=0,"",IF(C53="[for completion]","",C53/$C$58))</f>
        <v>1</v>
      </c>
      <c r="G53" s="50"/>
      <c r="H53" s="23"/>
      <c r="L53" s="23"/>
      <c r="M53" s="23"/>
    </row>
    <row r="54" spans="1:13" x14ac:dyDescent="0.3">
      <c r="A54" s="25" t="s">
        <v>87</v>
      </c>
      <c r="B54" s="42" t="s">
        <v>88</v>
      </c>
      <c r="C54" s="143">
        <v>0</v>
      </c>
      <c r="E54" s="49"/>
      <c r="F54" s="50">
        <f>IF($C$58=0,"",IF(C54="[for completion]","",C54/$C$58))</f>
        <v>0</v>
      </c>
      <c r="G54" s="50"/>
      <c r="H54" s="23"/>
      <c r="L54" s="23"/>
      <c r="M54" s="23"/>
    </row>
    <row r="55" spans="1:13" x14ac:dyDescent="0.3">
      <c r="A55" s="25" t="s">
        <v>89</v>
      </c>
      <c r="B55" s="42" t="s">
        <v>90</v>
      </c>
      <c r="C55" s="143">
        <v>0</v>
      </c>
      <c r="E55" s="49"/>
      <c r="F55" s="116">
        <f t="shared" ref="F55:F56" si="0">IF($C$58=0,"",IF(C55="[for completion]","",C55/$C$58))</f>
        <v>0</v>
      </c>
      <c r="G55" s="50"/>
      <c r="H55" s="23"/>
      <c r="L55" s="23"/>
      <c r="M55" s="23"/>
    </row>
    <row r="56" spans="1:13" x14ac:dyDescent="0.3">
      <c r="A56" s="25" t="s">
        <v>91</v>
      </c>
      <c r="B56" s="42" t="s">
        <v>92</v>
      </c>
      <c r="C56" s="143">
        <v>0</v>
      </c>
      <c r="E56" s="49"/>
      <c r="F56" s="116">
        <f t="shared" si="0"/>
        <v>0</v>
      </c>
      <c r="G56" s="50"/>
      <c r="H56" s="23"/>
      <c r="L56" s="23"/>
      <c r="M56" s="23"/>
    </row>
    <row r="57" spans="1:13" x14ac:dyDescent="0.3">
      <c r="A57" s="25" t="s">
        <v>93</v>
      </c>
      <c r="B57" s="25" t="s">
        <v>94</v>
      </c>
      <c r="C57" s="143">
        <v>0</v>
      </c>
      <c r="E57" s="49"/>
      <c r="F57" s="50">
        <f>IF($C$58=0,"",IF(C57="[for completion]","",C57/$C$58))</f>
        <v>0</v>
      </c>
      <c r="G57" s="50"/>
      <c r="H57" s="23"/>
      <c r="L57" s="23"/>
      <c r="M57" s="23"/>
    </row>
    <row r="58" spans="1:13" x14ac:dyDescent="0.3">
      <c r="A58" s="25" t="s">
        <v>95</v>
      </c>
      <c r="B58" s="51" t="s">
        <v>96</v>
      </c>
      <c r="C58" s="145">
        <f>SUM(C53:C57)</f>
        <v>1873.9</v>
      </c>
      <c r="D58" s="49"/>
      <c r="E58" s="49"/>
      <c r="F58" s="52">
        <f>SUM(F53:F57)</f>
        <v>1</v>
      </c>
      <c r="G58" s="50"/>
      <c r="H58" s="23"/>
      <c r="L58" s="23"/>
      <c r="M58" s="23"/>
    </row>
    <row r="59" spans="1:13" outlineLevel="1" x14ac:dyDescent="0.3">
      <c r="A59" s="25" t="s">
        <v>97</v>
      </c>
      <c r="B59" s="53" t="s">
        <v>98</v>
      </c>
      <c r="C59" s="143"/>
      <c r="E59" s="49"/>
      <c r="F59" s="50">
        <f t="shared" ref="F59:F64" si="1">IF($C$58=0,"",IF(C59="[for completion]","",C59/$C$58))</f>
        <v>0</v>
      </c>
      <c r="G59" s="50"/>
      <c r="H59" s="23"/>
      <c r="L59" s="23"/>
      <c r="M59" s="23"/>
    </row>
    <row r="60" spans="1:13" outlineLevel="1" x14ac:dyDescent="0.3">
      <c r="A60" s="25" t="s">
        <v>99</v>
      </c>
      <c r="B60" s="53" t="s">
        <v>98</v>
      </c>
      <c r="C60" s="143"/>
      <c r="E60" s="49"/>
      <c r="F60" s="50">
        <f t="shared" si="1"/>
        <v>0</v>
      </c>
      <c r="G60" s="50"/>
      <c r="H60" s="23"/>
      <c r="L60" s="23"/>
      <c r="M60" s="23"/>
    </row>
    <row r="61" spans="1:13" outlineLevel="1" x14ac:dyDescent="0.3">
      <c r="A61" s="25" t="s">
        <v>100</v>
      </c>
      <c r="B61" s="53" t="s">
        <v>98</v>
      </c>
      <c r="C61" s="143"/>
      <c r="E61" s="49"/>
      <c r="F61" s="50">
        <f t="shared" si="1"/>
        <v>0</v>
      </c>
      <c r="G61" s="50"/>
      <c r="H61" s="23"/>
      <c r="L61" s="23"/>
      <c r="M61" s="23"/>
    </row>
    <row r="62" spans="1:13" outlineLevel="1" x14ac:dyDescent="0.3">
      <c r="A62" s="25" t="s">
        <v>101</v>
      </c>
      <c r="B62" s="53" t="s">
        <v>98</v>
      </c>
      <c r="C62" s="143"/>
      <c r="E62" s="49"/>
      <c r="F62" s="50">
        <f t="shared" si="1"/>
        <v>0</v>
      </c>
      <c r="G62" s="50"/>
      <c r="H62" s="23"/>
      <c r="L62" s="23"/>
      <c r="M62" s="23"/>
    </row>
    <row r="63" spans="1:13" outlineLevel="1" x14ac:dyDescent="0.3">
      <c r="A63" s="25" t="s">
        <v>102</v>
      </c>
      <c r="B63" s="53" t="s">
        <v>98</v>
      </c>
      <c r="C63" s="143"/>
      <c r="E63" s="49"/>
      <c r="F63" s="50">
        <f t="shared" si="1"/>
        <v>0</v>
      </c>
      <c r="G63" s="50"/>
      <c r="H63" s="23"/>
      <c r="L63" s="23"/>
      <c r="M63" s="23"/>
    </row>
    <row r="64" spans="1:13" outlineLevel="1" x14ac:dyDescent="0.3">
      <c r="A64" s="25" t="s">
        <v>103</v>
      </c>
      <c r="B64" s="53" t="s">
        <v>98</v>
      </c>
      <c r="C64" s="146"/>
      <c r="D64" s="54"/>
      <c r="E64" s="54"/>
      <c r="F64" s="50">
        <f t="shared" si="1"/>
        <v>0</v>
      </c>
      <c r="G64" s="52"/>
      <c r="H64" s="23"/>
      <c r="L64" s="23"/>
      <c r="M64" s="23"/>
    </row>
    <row r="65" spans="1:13" ht="15" customHeight="1" x14ac:dyDescent="0.3">
      <c r="A65" s="44"/>
      <c r="B65" s="45" t="s">
        <v>104</v>
      </c>
      <c r="C65" s="92" t="s">
        <v>1143</v>
      </c>
      <c r="D65" s="92" t="s">
        <v>1144</v>
      </c>
      <c r="E65" s="46"/>
      <c r="F65" s="47" t="s">
        <v>105</v>
      </c>
      <c r="G65" s="55" t="s">
        <v>106</v>
      </c>
      <c r="H65" s="23"/>
      <c r="L65" s="23"/>
      <c r="M65" s="23"/>
    </row>
    <row r="66" spans="1:13" x14ac:dyDescent="0.3">
      <c r="A66" s="25" t="s">
        <v>107</v>
      </c>
      <c r="B66" s="42" t="s">
        <v>1192</v>
      </c>
      <c r="C66" s="147">
        <v>8.85</v>
      </c>
      <c r="D66" s="147" t="s">
        <v>955</v>
      </c>
      <c r="E66" s="39"/>
      <c r="F66" s="56"/>
      <c r="G66" s="57"/>
      <c r="H66" s="23"/>
      <c r="L66" s="23"/>
      <c r="M66" s="23"/>
    </row>
    <row r="67" spans="1:13" x14ac:dyDescent="0.3">
      <c r="B67" s="42"/>
      <c r="E67" s="39"/>
      <c r="F67" s="56"/>
      <c r="G67" s="57"/>
      <c r="H67" s="23"/>
      <c r="L67" s="23"/>
      <c r="M67" s="23"/>
    </row>
    <row r="68" spans="1:13" x14ac:dyDescent="0.3">
      <c r="B68" s="42" t="s">
        <v>1137</v>
      </c>
      <c r="C68" s="39"/>
      <c r="D68" s="39"/>
      <c r="E68" s="39"/>
      <c r="F68" s="57"/>
      <c r="G68" s="57"/>
      <c r="H68" s="23"/>
      <c r="L68" s="23"/>
      <c r="M68" s="23"/>
    </row>
    <row r="69" spans="1:13" x14ac:dyDescent="0.3">
      <c r="B69" s="42" t="s">
        <v>109</v>
      </c>
      <c r="E69" s="39"/>
      <c r="F69" s="57"/>
      <c r="G69" s="57"/>
      <c r="H69" s="23"/>
      <c r="L69" s="23"/>
      <c r="M69" s="23"/>
    </row>
    <row r="70" spans="1:13" x14ac:dyDescent="0.3">
      <c r="A70" s="25" t="s">
        <v>110</v>
      </c>
      <c r="B70" s="134" t="s">
        <v>1280</v>
      </c>
      <c r="C70" s="147">
        <v>125.1</v>
      </c>
      <c r="D70" s="156" t="s">
        <v>955</v>
      </c>
      <c r="E70" s="135"/>
      <c r="F70" s="50">
        <f t="shared" ref="F70:F76" si="2">IF($C$77=0,"",IF(C70="[for completion]","",C70/$C$77))</f>
        <v>6.6759165377021187E-2</v>
      </c>
      <c r="G70" s="50" t="str">
        <f>IF($D$77=0,"",IF(D70="[Mark as ND1 if not relevant]","",D70/$D$77))</f>
        <v/>
      </c>
      <c r="H70" s="23"/>
      <c r="L70" s="23"/>
      <c r="M70" s="23"/>
    </row>
    <row r="71" spans="1:13" x14ac:dyDescent="0.3">
      <c r="A71" s="25" t="s">
        <v>111</v>
      </c>
      <c r="B71" s="135" t="s">
        <v>1281</v>
      </c>
      <c r="C71" s="147">
        <v>131.1</v>
      </c>
      <c r="D71" s="156" t="s">
        <v>955</v>
      </c>
      <c r="E71" s="135"/>
      <c r="F71" s="50">
        <f t="shared" si="2"/>
        <v>6.9961043812369922E-2</v>
      </c>
      <c r="G71" s="50" t="str">
        <f t="shared" ref="G71:G76" si="3">IF($D$77=0,"",IF(D71="[Mark as ND1 if not relevant]","",D71/$D$77))</f>
        <v/>
      </c>
      <c r="H71" s="23"/>
      <c r="L71" s="23"/>
      <c r="M71" s="23"/>
    </row>
    <row r="72" spans="1:13" x14ac:dyDescent="0.3">
      <c r="A72" s="25" t="s">
        <v>112</v>
      </c>
      <c r="B72" s="134" t="s">
        <v>1282</v>
      </c>
      <c r="C72" s="147">
        <v>131.30000000000001</v>
      </c>
      <c r="D72" s="156" t="s">
        <v>955</v>
      </c>
      <c r="E72" s="135"/>
      <c r="F72" s="50">
        <f t="shared" si="2"/>
        <v>7.0067773093548225E-2</v>
      </c>
      <c r="G72" s="50" t="str">
        <f t="shared" si="3"/>
        <v/>
      </c>
      <c r="H72" s="23"/>
      <c r="L72" s="23"/>
      <c r="M72" s="23"/>
    </row>
    <row r="73" spans="1:13" x14ac:dyDescent="0.3">
      <c r="A73" s="25" t="s">
        <v>113</v>
      </c>
      <c r="B73" s="134" t="s">
        <v>1283</v>
      </c>
      <c r="C73" s="147">
        <v>128.80000000000001</v>
      </c>
      <c r="D73" s="156" t="s">
        <v>955</v>
      </c>
      <c r="E73" s="135"/>
      <c r="F73" s="50">
        <f t="shared" si="2"/>
        <v>6.8733657078819579E-2</v>
      </c>
      <c r="G73" s="50" t="str">
        <f t="shared" si="3"/>
        <v/>
      </c>
      <c r="H73" s="23"/>
      <c r="L73" s="23"/>
      <c r="M73" s="23"/>
    </row>
    <row r="74" spans="1:13" x14ac:dyDescent="0.3">
      <c r="A74" s="25" t="s">
        <v>114</v>
      </c>
      <c r="B74" s="134" t="s">
        <v>1284</v>
      </c>
      <c r="C74" s="147">
        <v>124.8</v>
      </c>
      <c r="D74" s="156" t="s">
        <v>955</v>
      </c>
      <c r="E74" s="135"/>
      <c r="F74" s="50">
        <f t="shared" si="2"/>
        <v>6.6599071455253747E-2</v>
      </c>
      <c r="G74" s="50" t="str">
        <f t="shared" si="3"/>
        <v/>
      </c>
      <c r="H74" s="23"/>
      <c r="L74" s="23"/>
      <c r="M74" s="23"/>
    </row>
    <row r="75" spans="1:13" x14ac:dyDescent="0.3">
      <c r="A75" s="25" t="s">
        <v>115</v>
      </c>
      <c r="B75" s="134" t="s">
        <v>1285</v>
      </c>
      <c r="C75" s="147">
        <v>535</v>
      </c>
      <c r="D75" s="156" t="s">
        <v>955</v>
      </c>
      <c r="E75" s="135"/>
      <c r="F75" s="50">
        <f t="shared" si="2"/>
        <v>0.28550082715192915</v>
      </c>
      <c r="G75" s="50" t="str">
        <f t="shared" si="3"/>
        <v/>
      </c>
      <c r="H75" s="23"/>
      <c r="L75" s="23"/>
      <c r="M75" s="23"/>
    </row>
    <row r="76" spans="1:13" x14ac:dyDescent="0.3">
      <c r="A76" s="25" t="s">
        <v>116</v>
      </c>
      <c r="B76" s="134" t="s">
        <v>1286</v>
      </c>
      <c r="C76" s="147">
        <v>697.8</v>
      </c>
      <c r="D76" s="156" t="s">
        <v>955</v>
      </c>
      <c r="E76" s="135"/>
      <c r="F76" s="50">
        <f t="shared" si="2"/>
        <v>0.37237846203105823</v>
      </c>
      <c r="G76" s="50" t="str">
        <f t="shared" si="3"/>
        <v/>
      </c>
      <c r="H76" s="23"/>
      <c r="L76" s="23"/>
      <c r="M76" s="23"/>
    </row>
    <row r="77" spans="1:13" x14ac:dyDescent="0.3">
      <c r="A77" s="25" t="s">
        <v>117</v>
      </c>
      <c r="B77" s="58" t="s">
        <v>96</v>
      </c>
      <c r="C77" s="159">
        <f>SUM(C70:C76)</f>
        <v>1873.8999999999999</v>
      </c>
      <c r="D77" s="159">
        <f>SUM(D70:D76)</f>
        <v>0</v>
      </c>
      <c r="E77" s="42"/>
      <c r="F77" s="52">
        <f>SUM(F70:F76)</f>
        <v>1</v>
      </c>
      <c r="G77" s="52">
        <f>SUM(G70:G76)</f>
        <v>0</v>
      </c>
      <c r="H77" s="23"/>
      <c r="L77" s="23"/>
      <c r="M77" s="23"/>
    </row>
    <row r="78" spans="1:13" outlineLevel="1" x14ac:dyDescent="0.3">
      <c r="A78" s="25" t="s">
        <v>118</v>
      </c>
      <c r="B78" s="59" t="s">
        <v>119</v>
      </c>
      <c r="C78" s="159"/>
      <c r="D78" s="159"/>
      <c r="E78" s="42"/>
      <c r="F78" s="50">
        <f>IF($C$77=0,"",IF(C78="[for completion]","",C78/$C$77))</f>
        <v>0</v>
      </c>
      <c r="G78" s="50" t="str">
        <f t="shared" ref="G78:G87" si="4">IF($D$77=0,"",IF(D78="[for completion]","",D78/$D$77))</f>
        <v/>
      </c>
      <c r="H78" s="23"/>
      <c r="L78" s="23"/>
      <c r="M78" s="23"/>
    </row>
    <row r="79" spans="1:13" outlineLevel="1" x14ac:dyDescent="0.3">
      <c r="A79" s="25" t="s">
        <v>120</v>
      </c>
      <c r="B79" s="59" t="s">
        <v>121</v>
      </c>
      <c r="C79" s="159"/>
      <c r="D79" s="159"/>
      <c r="E79" s="42"/>
      <c r="F79" s="50">
        <f t="shared" ref="F79:F87" si="5">IF($C$77=0,"",IF(C79="[for completion]","",C79/$C$77))</f>
        <v>0</v>
      </c>
      <c r="G79" s="50" t="str">
        <f t="shared" si="4"/>
        <v/>
      </c>
      <c r="H79" s="23"/>
      <c r="L79" s="23"/>
      <c r="M79" s="23"/>
    </row>
    <row r="80" spans="1:13" outlineLevel="1" x14ac:dyDescent="0.3">
      <c r="A80" s="25" t="s">
        <v>122</v>
      </c>
      <c r="B80" s="59" t="s">
        <v>123</v>
      </c>
      <c r="C80" s="159"/>
      <c r="D80" s="159"/>
      <c r="E80" s="42"/>
      <c r="F80" s="50">
        <f t="shared" si="5"/>
        <v>0</v>
      </c>
      <c r="G80" s="50" t="str">
        <f t="shared" si="4"/>
        <v/>
      </c>
      <c r="H80" s="23"/>
      <c r="L80" s="23"/>
      <c r="M80" s="23"/>
    </row>
    <row r="81" spans="1:13" outlineLevel="1" x14ac:dyDescent="0.3">
      <c r="A81" s="25" t="s">
        <v>124</v>
      </c>
      <c r="B81" s="59" t="s">
        <v>125</v>
      </c>
      <c r="C81" s="159"/>
      <c r="D81" s="159"/>
      <c r="E81" s="42"/>
      <c r="F81" s="50">
        <f t="shared" si="5"/>
        <v>0</v>
      </c>
      <c r="G81" s="50" t="str">
        <f t="shared" si="4"/>
        <v/>
      </c>
      <c r="H81" s="23"/>
      <c r="L81" s="23"/>
      <c r="M81" s="23"/>
    </row>
    <row r="82" spans="1:13" outlineLevel="1" x14ac:dyDescent="0.3">
      <c r="A82" s="25" t="s">
        <v>126</v>
      </c>
      <c r="B82" s="59" t="s">
        <v>127</v>
      </c>
      <c r="C82" s="159"/>
      <c r="D82" s="159"/>
      <c r="E82" s="42"/>
      <c r="F82" s="50">
        <f t="shared" si="5"/>
        <v>0</v>
      </c>
      <c r="G82" s="50" t="str">
        <f t="shared" si="4"/>
        <v/>
      </c>
      <c r="H82" s="23"/>
      <c r="L82" s="23"/>
      <c r="M82" s="23"/>
    </row>
    <row r="83" spans="1:13" outlineLevel="1" x14ac:dyDescent="0.3">
      <c r="A83" s="25" t="s">
        <v>128</v>
      </c>
      <c r="B83" s="59"/>
      <c r="C83" s="49"/>
      <c r="D83" s="49"/>
      <c r="E83" s="42"/>
      <c r="F83" s="50"/>
      <c r="G83" s="50"/>
      <c r="H83" s="23"/>
      <c r="L83" s="23"/>
      <c r="M83" s="23"/>
    </row>
    <row r="84" spans="1:13" outlineLevel="1" x14ac:dyDescent="0.3">
      <c r="A84" s="25" t="s">
        <v>129</v>
      </c>
      <c r="B84" s="59"/>
      <c r="C84" s="49"/>
      <c r="D84" s="49"/>
      <c r="E84" s="42"/>
      <c r="F84" s="50"/>
      <c r="G84" s="50"/>
      <c r="H84" s="23"/>
      <c r="L84" s="23"/>
      <c r="M84" s="23"/>
    </row>
    <row r="85" spans="1:13" outlineLevel="1" x14ac:dyDescent="0.3">
      <c r="A85" s="25" t="s">
        <v>130</v>
      </c>
      <c r="B85" s="59"/>
      <c r="C85" s="49"/>
      <c r="D85" s="49"/>
      <c r="E85" s="42"/>
      <c r="F85" s="50"/>
      <c r="G85" s="50"/>
      <c r="H85" s="23"/>
      <c r="L85" s="23"/>
      <c r="M85" s="23"/>
    </row>
    <row r="86" spans="1:13" outlineLevel="1" x14ac:dyDescent="0.3">
      <c r="A86" s="25" t="s">
        <v>131</v>
      </c>
      <c r="B86" s="58"/>
      <c r="C86" s="49"/>
      <c r="D86" s="49"/>
      <c r="E86" s="42"/>
      <c r="F86" s="50">
        <f t="shared" si="5"/>
        <v>0</v>
      </c>
      <c r="G86" s="50" t="str">
        <f t="shared" si="4"/>
        <v/>
      </c>
      <c r="H86" s="23"/>
      <c r="L86" s="23"/>
      <c r="M86" s="23"/>
    </row>
    <row r="87" spans="1:13" outlineLevel="1" x14ac:dyDescent="0.3">
      <c r="A87" s="25" t="s">
        <v>132</v>
      </c>
      <c r="B87" s="59"/>
      <c r="C87" s="49"/>
      <c r="D87" s="49"/>
      <c r="E87" s="42"/>
      <c r="F87" s="50">
        <f t="shared" si="5"/>
        <v>0</v>
      </c>
      <c r="G87" s="50" t="str">
        <f t="shared" si="4"/>
        <v/>
      </c>
      <c r="H87" s="23"/>
      <c r="L87" s="23"/>
      <c r="M87" s="23"/>
    </row>
    <row r="88" spans="1:13" ht="15" customHeight="1" x14ac:dyDescent="0.3">
      <c r="A88" s="44"/>
      <c r="B88" s="45" t="s">
        <v>133</v>
      </c>
      <c r="C88" s="92" t="s">
        <v>1145</v>
      </c>
      <c r="D88" s="92" t="s">
        <v>1146</v>
      </c>
      <c r="E88" s="46"/>
      <c r="F88" s="47" t="s">
        <v>134</v>
      </c>
      <c r="G88" s="44" t="s">
        <v>135</v>
      </c>
      <c r="H88" s="23"/>
      <c r="L88" s="23"/>
      <c r="M88" s="23"/>
    </row>
    <row r="89" spans="1:13" x14ac:dyDescent="0.3">
      <c r="A89" s="25" t="s">
        <v>136</v>
      </c>
      <c r="B89" s="42" t="s">
        <v>108</v>
      </c>
      <c r="C89" s="147">
        <v>3.98</v>
      </c>
      <c r="D89" s="147">
        <v>4.9800000000000004</v>
      </c>
      <c r="E89" s="39"/>
      <c r="F89" s="56"/>
      <c r="G89" s="57"/>
      <c r="H89" s="23"/>
      <c r="L89" s="23"/>
      <c r="M89" s="23"/>
    </row>
    <row r="90" spans="1:13" x14ac:dyDescent="0.3">
      <c r="B90" s="42"/>
      <c r="E90" s="39"/>
      <c r="F90" s="56"/>
      <c r="G90" s="57"/>
      <c r="H90" s="23"/>
      <c r="L90" s="23"/>
      <c r="M90" s="23"/>
    </row>
    <row r="91" spans="1:13" x14ac:dyDescent="0.3">
      <c r="B91" s="42" t="s">
        <v>1138</v>
      </c>
      <c r="C91" s="39"/>
      <c r="D91" s="39"/>
      <c r="E91" s="39"/>
      <c r="F91" s="57"/>
      <c r="G91" s="57"/>
      <c r="H91" s="23"/>
      <c r="L91" s="23"/>
      <c r="M91" s="23"/>
    </row>
    <row r="92" spans="1:13" x14ac:dyDescent="0.3">
      <c r="A92" s="25" t="s">
        <v>137</v>
      </c>
      <c r="B92" s="42" t="s">
        <v>109</v>
      </c>
      <c r="E92" s="39"/>
      <c r="F92" s="57"/>
      <c r="G92" s="57"/>
      <c r="H92" s="23"/>
      <c r="L92" s="23"/>
      <c r="M92" s="23"/>
    </row>
    <row r="93" spans="1:13" x14ac:dyDescent="0.3">
      <c r="A93" s="25" t="s">
        <v>138</v>
      </c>
      <c r="B93" s="135" t="s">
        <v>1280</v>
      </c>
      <c r="C93" s="25">
        <v>0</v>
      </c>
      <c r="D93" s="25">
        <v>0</v>
      </c>
      <c r="E93" s="21"/>
      <c r="F93" s="50">
        <f>IF($C$100=0,"",IF(C93="[for completion]","",IF(C93="","",C93/$C$100)))</f>
        <v>0</v>
      </c>
      <c r="G93" s="50">
        <f>IF($D$100=0,"",IF(D93="[Mark as ND1 if not relevant]","",IF(D93="","",D93/$D$100)))</f>
        <v>0</v>
      </c>
      <c r="H93" s="23"/>
      <c r="L93" s="23"/>
      <c r="M93" s="23"/>
    </row>
    <row r="94" spans="1:13" x14ac:dyDescent="0.3">
      <c r="A94" s="25" t="s">
        <v>139</v>
      </c>
      <c r="B94" s="135" t="s">
        <v>1281</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3">
      <c r="A95" s="25" t="s">
        <v>140</v>
      </c>
      <c r="B95" s="135" t="s">
        <v>1282</v>
      </c>
      <c r="C95" s="25">
        <v>500</v>
      </c>
      <c r="D95" s="25">
        <v>0</v>
      </c>
      <c r="E95" s="21"/>
      <c r="F95" s="50">
        <f t="shared" si="6"/>
        <v>0.33333333333333331</v>
      </c>
      <c r="G95" s="50">
        <f t="shared" si="7"/>
        <v>0</v>
      </c>
      <c r="H95" s="23"/>
      <c r="L95" s="23"/>
      <c r="M95" s="23"/>
    </row>
    <row r="96" spans="1:13" x14ac:dyDescent="0.3">
      <c r="A96" s="25" t="s">
        <v>141</v>
      </c>
      <c r="B96" s="135" t="s">
        <v>1283</v>
      </c>
      <c r="C96" s="25">
        <v>500</v>
      </c>
      <c r="D96" s="25">
        <v>500</v>
      </c>
      <c r="E96" s="21"/>
      <c r="F96" s="50">
        <f t="shared" si="6"/>
        <v>0.33333333333333331</v>
      </c>
      <c r="G96" s="50">
        <f t="shared" si="7"/>
        <v>0.33333333333333331</v>
      </c>
      <c r="H96" s="23"/>
      <c r="L96" s="23"/>
      <c r="M96" s="23"/>
    </row>
    <row r="97" spans="1:14" x14ac:dyDescent="0.3">
      <c r="A97" s="25" t="s">
        <v>142</v>
      </c>
      <c r="B97" s="135" t="s">
        <v>1284</v>
      </c>
      <c r="C97" s="25">
        <v>0</v>
      </c>
      <c r="D97" s="25">
        <v>500</v>
      </c>
      <c r="E97" s="21"/>
      <c r="F97" s="50">
        <f t="shared" si="6"/>
        <v>0</v>
      </c>
      <c r="G97" s="50">
        <f t="shared" si="7"/>
        <v>0.33333333333333331</v>
      </c>
      <c r="H97" s="23"/>
      <c r="L97" s="23"/>
      <c r="M97" s="23"/>
    </row>
    <row r="98" spans="1:14" x14ac:dyDescent="0.3">
      <c r="A98" s="25" t="s">
        <v>143</v>
      </c>
      <c r="B98" s="135" t="s">
        <v>1285</v>
      </c>
      <c r="C98" s="25">
        <v>500</v>
      </c>
      <c r="D98" s="25">
        <v>500</v>
      </c>
      <c r="E98" s="21"/>
      <c r="F98" s="50">
        <f t="shared" si="6"/>
        <v>0.33333333333333331</v>
      </c>
      <c r="G98" s="50">
        <f t="shared" si="7"/>
        <v>0.33333333333333331</v>
      </c>
      <c r="H98" s="23"/>
      <c r="L98" s="23"/>
      <c r="M98" s="23"/>
    </row>
    <row r="99" spans="1:14" x14ac:dyDescent="0.3">
      <c r="A99" s="25" t="s">
        <v>144</v>
      </c>
      <c r="B99" s="135" t="s">
        <v>1286</v>
      </c>
      <c r="C99" s="25">
        <v>0</v>
      </c>
      <c r="D99" s="25">
        <v>0</v>
      </c>
      <c r="E99" s="21"/>
      <c r="F99" s="50">
        <f t="shared" si="6"/>
        <v>0</v>
      </c>
      <c r="G99" s="50">
        <f t="shared" si="7"/>
        <v>0</v>
      </c>
      <c r="H99" s="23"/>
      <c r="L99" s="23"/>
      <c r="M99" s="23"/>
    </row>
    <row r="100" spans="1:14" x14ac:dyDescent="0.3">
      <c r="A100" s="25" t="s">
        <v>145</v>
      </c>
      <c r="B100" s="58" t="s">
        <v>96</v>
      </c>
      <c r="C100" s="49">
        <f>SUM(C93:C99)</f>
        <v>1500</v>
      </c>
      <c r="D100" s="49">
        <f>SUM(D93:D99)</f>
        <v>1500</v>
      </c>
      <c r="E100" s="42"/>
      <c r="F100" s="52">
        <f>SUM(F93:F99)</f>
        <v>1</v>
      </c>
      <c r="G100" s="52">
        <f>SUM(G93:G99)</f>
        <v>1</v>
      </c>
      <c r="H100" s="23"/>
      <c r="L100" s="23"/>
      <c r="M100" s="23"/>
    </row>
    <row r="101" spans="1:14" outlineLevel="1" x14ac:dyDescent="0.3">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
      <c r="A102" s="25" t="s">
        <v>147</v>
      </c>
      <c r="B102" s="59" t="s">
        <v>121</v>
      </c>
      <c r="C102" s="49"/>
      <c r="D102" s="49"/>
      <c r="E102" s="42"/>
      <c r="F102" s="50">
        <f t="shared" si="8"/>
        <v>0</v>
      </c>
      <c r="G102" s="50">
        <f t="shared" si="9"/>
        <v>0</v>
      </c>
      <c r="H102" s="23"/>
      <c r="L102" s="23"/>
      <c r="M102" s="23"/>
    </row>
    <row r="103" spans="1:14" outlineLevel="1" x14ac:dyDescent="0.3">
      <c r="A103" s="25" t="s">
        <v>148</v>
      </c>
      <c r="B103" s="59" t="s">
        <v>123</v>
      </c>
      <c r="C103" s="49"/>
      <c r="D103" s="49"/>
      <c r="E103" s="42"/>
      <c r="F103" s="50">
        <f t="shared" si="8"/>
        <v>0</v>
      </c>
      <c r="G103" s="50">
        <f t="shared" si="9"/>
        <v>0</v>
      </c>
      <c r="H103" s="23"/>
      <c r="L103" s="23"/>
      <c r="M103" s="23"/>
    </row>
    <row r="104" spans="1:14" outlineLevel="1" x14ac:dyDescent="0.3">
      <c r="A104" s="25" t="s">
        <v>149</v>
      </c>
      <c r="B104" s="59" t="s">
        <v>125</v>
      </c>
      <c r="C104" s="49"/>
      <c r="D104" s="49"/>
      <c r="E104" s="42"/>
      <c r="F104" s="50">
        <f t="shared" si="8"/>
        <v>0</v>
      </c>
      <c r="G104" s="50">
        <f t="shared" si="9"/>
        <v>0</v>
      </c>
      <c r="H104" s="23"/>
      <c r="L104" s="23"/>
      <c r="M104" s="23"/>
    </row>
    <row r="105" spans="1:14" outlineLevel="1" x14ac:dyDescent="0.3">
      <c r="A105" s="25" t="s">
        <v>150</v>
      </c>
      <c r="B105" s="59" t="s">
        <v>127</v>
      </c>
      <c r="C105" s="49"/>
      <c r="D105" s="49"/>
      <c r="E105" s="42"/>
      <c r="F105" s="50">
        <f t="shared" si="8"/>
        <v>0</v>
      </c>
      <c r="G105" s="50">
        <f t="shared" si="9"/>
        <v>0</v>
      </c>
      <c r="H105" s="23"/>
      <c r="L105" s="23"/>
      <c r="M105" s="23"/>
    </row>
    <row r="106" spans="1:14" outlineLevel="1" x14ac:dyDescent="0.3">
      <c r="A106" s="25" t="s">
        <v>151</v>
      </c>
      <c r="B106" s="59"/>
      <c r="C106" s="49"/>
      <c r="D106" s="49"/>
      <c r="E106" s="42"/>
      <c r="F106" s="50"/>
      <c r="G106" s="50"/>
      <c r="H106" s="23"/>
      <c r="L106" s="23"/>
      <c r="M106" s="23"/>
    </row>
    <row r="107" spans="1:14" outlineLevel="1" x14ac:dyDescent="0.3">
      <c r="A107" s="25" t="s">
        <v>152</v>
      </c>
      <c r="B107" s="59"/>
      <c r="C107" s="49"/>
      <c r="D107" s="49"/>
      <c r="E107" s="42"/>
      <c r="F107" s="50"/>
      <c r="G107" s="50"/>
      <c r="H107" s="23"/>
      <c r="L107" s="23"/>
      <c r="M107" s="23"/>
    </row>
    <row r="108" spans="1:14" outlineLevel="1" x14ac:dyDescent="0.3">
      <c r="A108" s="25" t="s">
        <v>153</v>
      </c>
      <c r="B108" s="58"/>
      <c r="C108" s="49"/>
      <c r="D108" s="49"/>
      <c r="E108" s="42"/>
      <c r="F108" s="50"/>
      <c r="G108" s="50"/>
      <c r="H108" s="23"/>
      <c r="L108" s="23"/>
      <c r="M108" s="23"/>
    </row>
    <row r="109" spans="1:14" outlineLevel="1" x14ac:dyDescent="0.3">
      <c r="A109" s="25" t="s">
        <v>154</v>
      </c>
      <c r="B109" s="59"/>
      <c r="C109" s="49"/>
      <c r="D109" s="49"/>
      <c r="E109" s="42"/>
      <c r="F109" s="50"/>
      <c r="G109" s="50"/>
      <c r="H109" s="23"/>
      <c r="L109" s="23"/>
      <c r="M109" s="23"/>
    </row>
    <row r="110" spans="1:14" outlineLevel="1" x14ac:dyDescent="0.3">
      <c r="A110" s="25" t="s">
        <v>155</v>
      </c>
      <c r="B110" s="59"/>
      <c r="C110" s="49"/>
      <c r="D110" s="49"/>
      <c r="E110" s="42"/>
      <c r="F110" s="50"/>
      <c r="G110" s="50"/>
      <c r="H110" s="23"/>
      <c r="L110" s="23"/>
      <c r="M110" s="23"/>
    </row>
    <row r="111" spans="1:14" ht="15" customHeight="1" x14ac:dyDescent="0.3">
      <c r="A111" s="44"/>
      <c r="B111" s="45" t="s">
        <v>156</v>
      </c>
      <c r="C111" s="47" t="s">
        <v>157</v>
      </c>
      <c r="D111" s="47" t="s">
        <v>158</v>
      </c>
      <c r="E111" s="46"/>
      <c r="F111" s="47" t="s">
        <v>159</v>
      </c>
      <c r="G111" s="47" t="s">
        <v>160</v>
      </c>
      <c r="H111" s="23"/>
      <c r="L111" s="23"/>
      <c r="M111" s="23"/>
    </row>
    <row r="112" spans="1:14" s="60" customFormat="1" x14ac:dyDescent="0.3">
      <c r="A112" s="25" t="s">
        <v>161</v>
      </c>
      <c r="B112" s="42" t="s">
        <v>162</v>
      </c>
      <c r="C112" s="153">
        <v>1873.9</v>
      </c>
      <c r="D112" s="153">
        <v>1873.9</v>
      </c>
      <c r="E112" s="50"/>
      <c r="F112" s="50">
        <f>IF($C$129=0,"",IF(C112="[for completion]","",IF(C112="","",C112/$C$129)))</f>
        <v>1</v>
      </c>
      <c r="G112" s="50">
        <f>IF($D$129=0,"",IF(D112="[for completion]","",IF(D112="","",D112/$D$129)))</f>
        <v>1</v>
      </c>
      <c r="I112" s="25"/>
      <c r="J112" s="25"/>
      <c r="K112" s="25"/>
      <c r="L112" s="23" t="s">
        <v>1290</v>
      </c>
      <c r="M112" s="23"/>
      <c r="N112" s="23"/>
    </row>
    <row r="113" spans="1:14" s="60" customFormat="1" x14ac:dyDescent="0.3">
      <c r="A113" s="25" t="s">
        <v>163</v>
      </c>
      <c r="B113" s="42" t="s">
        <v>1291</v>
      </c>
      <c r="C113" s="25">
        <v>0</v>
      </c>
      <c r="D113" s="25">
        <v>0</v>
      </c>
      <c r="E113" s="50"/>
      <c r="F113" s="50">
        <f t="shared" ref="F113:F128" si="10">IF($C$129=0,"",IF(C113="[for completion]","",IF(C113="","",C113/$C$129)))</f>
        <v>0</v>
      </c>
      <c r="G113" s="50">
        <f t="shared" ref="G113:G128" si="11">IF($D$129=0,"",IF(D113="[for completion]","",IF(D113="","",D113/$D$129)))</f>
        <v>0</v>
      </c>
      <c r="I113" s="25"/>
      <c r="J113" s="25"/>
      <c r="K113" s="25"/>
      <c r="L113" s="42" t="s">
        <v>1291</v>
      </c>
      <c r="M113" s="23"/>
      <c r="N113" s="23"/>
    </row>
    <row r="114" spans="1:14" s="60" customFormat="1" x14ac:dyDescent="0.3">
      <c r="A114" s="25" t="s">
        <v>164</v>
      </c>
      <c r="B114" s="42" t="s">
        <v>171</v>
      </c>
      <c r="C114" s="25">
        <v>0</v>
      </c>
      <c r="D114" s="25">
        <v>0</v>
      </c>
      <c r="E114" s="50"/>
      <c r="F114" s="50">
        <f t="shared" si="10"/>
        <v>0</v>
      </c>
      <c r="G114" s="50">
        <f t="shared" si="11"/>
        <v>0</v>
      </c>
      <c r="I114" s="25"/>
      <c r="J114" s="25"/>
      <c r="K114" s="25"/>
      <c r="L114" s="42" t="s">
        <v>171</v>
      </c>
      <c r="M114" s="23"/>
      <c r="N114" s="23"/>
    </row>
    <row r="115" spans="1:14" s="60" customFormat="1" x14ac:dyDescent="0.3">
      <c r="A115" s="25" t="s">
        <v>165</v>
      </c>
      <c r="B115" s="42" t="s">
        <v>1292</v>
      </c>
      <c r="C115" s="25">
        <v>0</v>
      </c>
      <c r="D115" s="25">
        <v>0</v>
      </c>
      <c r="E115" s="50"/>
      <c r="F115" s="50">
        <f t="shared" si="10"/>
        <v>0</v>
      </c>
      <c r="G115" s="50">
        <f t="shared" si="11"/>
        <v>0</v>
      </c>
      <c r="I115" s="25"/>
      <c r="J115" s="25"/>
      <c r="K115" s="25"/>
      <c r="L115" s="42" t="s">
        <v>1292</v>
      </c>
      <c r="M115" s="23"/>
      <c r="N115" s="23"/>
    </row>
    <row r="116" spans="1:14" s="60" customFormat="1" x14ac:dyDescent="0.3">
      <c r="A116" s="25" t="s">
        <v>167</v>
      </c>
      <c r="B116" s="42" t="s">
        <v>1293</v>
      </c>
      <c r="C116" s="25">
        <v>0</v>
      </c>
      <c r="D116" s="25">
        <v>0</v>
      </c>
      <c r="E116" s="50"/>
      <c r="F116" s="50">
        <f t="shared" si="10"/>
        <v>0</v>
      </c>
      <c r="G116" s="50">
        <f t="shared" si="11"/>
        <v>0</v>
      </c>
      <c r="I116" s="25"/>
      <c r="J116" s="25"/>
      <c r="K116" s="25"/>
      <c r="L116" s="42" t="s">
        <v>1293</v>
      </c>
      <c r="M116" s="23"/>
      <c r="N116" s="23"/>
    </row>
    <row r="117" spans="1:14" s="60" customFormat="1" x14ac:dyDescent="0.3">
      <c r="A117" s="25" t="s">
        <v>168</v>
      </c>
      <c r="B117" s="42" t="s">
        <v>173</v>
      </c>
      <c r="C117" s="25">
        <v>0</v>
      </c>
      <c r="D117" s="25">
        <v>0</v>
      </c>
      <c r="E117" s="42"/>
      <c r="F117" s="50">
        <f t="shared" si="10"/>
        <v>0</v>
      </c>
      <c r="G117" s="50">
        <f t="shared" si="11"/>
        <v>0</v>
      </c>
      <c r="I117" s="25"/>
      <c r="J117" s="25"/>
      <c r="K117" s="25"/>
      <c r="L117" s="42" t="s">
        <v>173</v>
      </c>
      <c r="M117" s="23"/>
      <c r="N117" s="23"/>
    </row>
    <row r="118" spans="1:14" x14ac:dyDescent="0.3">
      <c r="A118" s="25" t="s">
        <v>169</v>
      </c>
      <c r="B118" s="42" t="s">
        <v>175</v>
      </c>
      <c r="C118" s="25">
        <v>0</v>
      </c>
      <c r="D118" s="25">
        <v>0</v>
      </c>
      <c r="E118" s="42"/>
      <c r="F118" s="50">
        <f t="shared" si="10"/>
        <v>0</v>
      </c>
      <c r="G118" s="50">
        <f t="shared" si="11"/>
        <v>0</v>
      </c>
      <c r="L118" s="42" t="s">
        <v>175</v>
      </c>
      <c r="M118" s="23"/>
    </row>
    <row r="119" spans="1:14" x14ac:dyDescent="0.3">
      <c r="A119" s="25" t="s">
        <v>170</v>
      </c>
      <c r="B119" s="42" t="s">
        <v>1294</v>
      </c>
      <c r="C119" s="25">
        <v>0</v>
      </c>
      <c r="D119" s="25">
        <v>0</v>
      </c>
      <c r="E119" s="42"/>
      <c r="F119" s="50">
        <f t="shared" si="10"/>
        <v>0</v>
      </c>
      <c r="G119" s="50">
        <f t="shared" si="11"/>
        <v>0</v>
      </c>
      <c r="L119" s="42" t="s">
        <v>1294</v>
      </c>
      <c r="M119" s="23"/>
    </row>
    <row r="120" spans="1:14" x14ac:dyDescent="0.3">
      <c r="A120" s="25" t="s">
        <v>172</v>
      </c>
      <c r="B120" s="42" t="s">
        <v>177</v>
      </c>
      <c r="C120" s="25">
        <v>0</v>
      </c>
      <c r="D120" s="25">
        <v>0</v>
      </c>
      <c r="E120" s="42"/>
      <c r="F120" s="50">
        <f t="shared" si="10"/>
        <v>0</v>
      </c>
      <c r="G120" s="50">
        <f t="shared" si="11"/>
        <v>0</v>
      </c>
      <c r="L120" s="42" t="s">
        <v>177</v>
      </c>
      <c r="M120" s="23"/>
    </row>
    <row r="121" spans="1:14" x14ac:dyDescent="0.3">
      <c r="A121" s="25" t="s">
        <v>174</v>
      </c>
      <c r="B121" s="42" t="s">
        <v>1301</v>
      </c>
      <c r="C121" s="25">
        <v>0</v>
      </c>
      <c r="D121" s="25">
        <v>0</v>
      </c>
      <c r="E121" s="42"/>
      <c r="F121" s="50">
        <f t="shared" ref="F121" si="12">IF($C$129=0,"",IF(C121="[for completion]","",IF(C121="","",C121/$C$129)))</f>
        <v>0</v>
      </c>
      <c r="G121" s="50">
        <f t="shared" ref="G121" si="13">IF($D$129=0,"",IF(D121="[for completion]","",IF(D121="","",D121/$D$129)))</f>
        <v>0</v>
      </c>
      <c r="L121" s="42"/>
      <c r="M121" s="23"/>
    </row>
    <row r="122" spans="1:14" x14ac:dyDescent="0.3">
      <c r="A122" s="25" t="s">
        <v>176</v>
      </c>
      <c r="B122" s="42" t="s">
        <v>179</v>
      </c>
      <c r="C122" s="25">
        <v>0</v>
      </c>
      <c r="D122" s="25">
        <v>0</v>
      </c>
      <c r="E122" s="42"/>
      <c r="F122" s="50">
        <f t="shared" si="10"/>
        <v>0</v>
      </c>
      <c r="G122" s="50">
        <f t="shared" si="11"/>
        <v>0</v>
      </c>
      <c r="L122" s="42" t="s">
        <v>179</v>
      </c>
      <c r="M122" s="23"/>
    </row>
    <row r="123" spans="1:14" x14ac:dyDescent="0.3">
      <c r="A123" s="25" t="s">
        <v>178</v>
      </c>
      <c r="B123" s="42" t="s">
        <v>166</v>
      </c>
      <c r="C123" s="25">
        <v>0</v>
      </c>
      <c r="D123" s="25">
        <v>0</v>
      </c>
      <c r="E123" s="42"/>
      <c r="F123" s="50">
        <f t="shared" si="10"/>
        <v>0</v>
      </c>
      <c r="G123" s="50">
        <f t="shared" si="11"/>
        <v>0</v>
      </c>
      <c r="L123" s="42" t="s">
        <v>166</v>
      </c>
      <c r="M123" s="23"/>
    </row>
    <row r="124" spans="1:14" x14ac:dyDescent="0.3">
      <c r="A124" s="25" t="s">
        <v>180</v>
      </c>
      <c r="B124" s="135" t="s">
        <v>1296</v>
      </c>
      <c r="C124" s="25">
        <v>0</v>
      </c>
      <c r="D124" s="25">
        <v>0</v>
      </c>
      <c r="E124" s="42"/>
      <c r="F124" s="50">
        <f t="shared" si="10"/>
        <v>0</v>
      </c>
      <c r="G124" s="50">
        <f t="shared" si="11"/>
        <v>0</v>
      </c>
      <c r="L124" s="135" t="s">
        <v>1296</v>
      </c>
      <c r="M124" s="23"/>
    </row>
    <row r="125" spans="1:14" x14ac:dyDescent="0.3">
      <c r="A125" s="25" t="s">
        <v>182</v>
      </c>
      <c r="B125" s="42" t="s">
        <v>181</v>
      </c>
      <c r="C125" s="25">
        <v>0</v>
      </c>
      <c r="D125" s="25">
        <v>0</v>
      </c>
      <c r="E125" s="42"/>
      <c r="F125" s="50">
        <f t="shared" si="10"/>
        <v>0</v>
      </c>
      <c r="G125" s="50">
        <f t="shared" si="11"/>
        <v>0</v>
      </c>
      <c r="L125" s="42" t="s">
        <v>181</v>
      </c>
      <c r="M125" s="23"/>
    </row>
    <row r="126" spans="1:14" x14ac:dyDescent="0.3">
      <c r="A126" s="25" t="s">
        <v>184</v>
      </c>
      <c r="B126" s="42" t="s">
        <v>183</v>
      </c>
      <c r="C126" s="25">
        <v>0</v>
      </c>
      <c r="D126" s="25">
        <v>0</v>
      </c>
      <c r="E126" s="42"/>
      <c r="F126" s="50">
        <f t="shared" si="10"/>
        <v>0</v>
      </c>
      <c r="G126" s="50">
        <f t="shared" si="11"/>
        <v>0</v>
      </c>
      <c r="H126" s="54"/>
      <c r="L126" s="42" t="s">
        <v>183</v>
      </c>
      <c r="M126" s="23"/>
    </row>
    <row r="127" spans="1:14" x14ac:dyDescent="0.3">
      <c r="A127" s="25" t="s">
        <v>185</v>
      </c>
      <c r="B127" s="42" t="s">
        <v>1295</v>
      </c>
      <c r="C127" s="25">
        <v>0</v>
      </c>
      <c r="D127" s="25">
        <v>0</v>
      </c>
      <c r="E127" s="42"/>
      <c r="F127" s="50">
        <f t="shared" ref="F127" si="14">IF($C$129=0,"",IF(C127="[for completion]","",IF(C127="","",C127/$C$129)))</f>
        <v>0</v>
      </c>
      <c r="G127" s="50">
        <f t="shared" ref="G127" si="15">IF($D$129=0,"",IF(D127="[for completion]","",IF(D127="","",D127/$D$129)))</f>
        <v>0</v>
      </c>
      <c r="H127" s="23"/>
      <c r="L127" s="42" t="s">
        <v>1295</v>
      </c>
      <c r="M127" s="23"/>
    </row>
    <row r="128" spans="1:14" x14ac:dyDescent="0.3">
      <c r="A128" s="25" t="s">
        <v>1297</v>
      </c>
      <c r="B128" s="42" t="s">
        <v>94</v>
      </c>
      <c r="C128" s="25">
        <v>0</v>
      </c>
      <c r="D128" s="25">
        <v>0</v>
      </c>
      <c r="E128" s="42"/>
      <c r="F128" s="50">
        <f t="shared" si="10"/>
        <v>0</v>
      </c>
      <c r="G128" s="50">
        <f t="shared" si="11"/>
        <v>0</v>
      </c>
      <c r="H128" s="23"/>
      <c r="L128" s="23"/>
      <c r="M128" s="23"/>
    </row>
    <row r="129" spans="1:14" x14ac:dyDescent="0.3">
      <c r="A129" s="25" t="s">
        <v>1300</v>
      </c>
      <c r="B129" s="58" t="s">
        <v>96</v>
      </c>
      <c r="C129" s="25">
        <f>SUM(C112:C128)</f>
        <v>1873.9</v>
      </c>
      <c r="D129" s="25">
        <f>SUM(D112:D128)</f>
        <v>1873.9</v>
      </c>
      <c r="E129" s="42"/>
      <c r="F129" s="61">
        <f>SUM(F112:F128)</f>
        <v>1</v>
      </c>
      <c r="G129" s="61">
        <f>SUM(G112:G128)</f>
        <v>1</v>
      </c>
      <c r="H129" s="23"/>
      <c r="L129" s="23"/>
      <c r="M129" s="23"/>
    </row>
    <row r="130" spans="1:14" outlineLevel="1" x14ac:dyDescent="0.3">
      <c r="A130" s="25" t="s">
        <v>186</v>
      </c>
      <c r="B130" s="53" t="s">
        <v>98</v>
      </c>
      <c r="E130" s="42"/>
      <c r="F130" s="50" t="str">
        <f>IF($C$129=0,"",IF(C130="[for completion]","",IF(C130="","",C130/$C$129)))</f>
        <v/>
      </c>
      <c r="G130" s="50" t="str">
        <f>IF($D$129=0,"",IF(D130="[for completion]","",IF(D130="","",D130/$D$129)))</f>
        <v/>
      </c>
      <c r="H130" s="23"/>
      <c r="L130" s="23"/>
      <c r="M130" s="23"/>
    </row>
    <row r="131" spans="1:14" outlineLevel="1" x14ac:dyDescent="0.3">
      <c r="A131" s="25" t="s">
        <v>187</v>
      </c>
      <c r="B131" s="53" t="s">
        <v>98</v>
      </c>
      <c r="E131" s="42"/>
      <c r="F131" s="50">
        <f t="shared" ref="F131:F136" si="16">IF($C$129=0,"",IF(C131="[for completion]","",C131/$C$129))</f>
        <v>0</v>
      </c>
      <c r="G131" s="50">
        <f t="shared" ref="G131:G136" si="17">IF($D$129=0,"",IF(D131="[for completion]","",D131/$D$129))</f>
        <v>0</v>
      </c>
      <c r="H131" s="23"/>
      <c r="L131" s="23"/>
      <c r="M131" s="23"/>
    </row>
    <row r="132" spans="1:14" outlineLevel="1" x14ac:dyDescent="0.3">
      <c r="A132" s="25" t="s">
        <v>188</v>
      </c>
      <c r="B132" s="53" t="s">
        <v>98</v>
      </c>
      <c r="E132" s="42"/>
      <c r="F132" s="50">
        <f t="shared" si="16"/>
        <v>0</v>
      </c>
      <c r="G132" s="50">
        <f t="shared" si="17"/>
        <v>0</v>
      </c>
      <c r="H132" s="23"/>
      <c r="L132" s="23"/>
      <c r="M132" s="23"/>
    </row>
    <row r="133" spans="1:14" outlineLevel="1" x14ac:dyDescent="0.3">
      <c r="A133" s="25" t="s">
        <v>189</v>
      </c>
      <c r="B133" s="53" t="s">
        <v>98</v>
      </c>
      <c r="E133" s="42"/>
      <c r="F133" s="50">
        <f t="shared" si="16"/>
        <v>0</v>
      </c>
      <c r="G133" s="50">
        <f t="shared" si="17"/>
        <v>0</v>
      </c>
      <c r="H133" s="23"/>
      <c r="L133" s="23"/>
      <c r="M133" s="23"/>
    </row>
    <row r="134" spans="1:14" outlineLevel="1" x14ac:dyDescent="0.3">
      <c r="A134" s="25" t="s">
        <v>190</v>
      </c>
      <c r="B134" s="53" t="s">
        <v>98</v>
      </c>
      <c r="E134" s="42"/>
      <c r="F134" s="50">
        <f t="shared" si="16"/>
        <v>0</v>
      </c>
      <c r="G134" s="50">
        <f t="shared" si="17"/>
        <v>0</v>
      </c>
      <c r="H134" s="23"/>
      <c r="L134" s="23"/>
      <c r="M134" s="23"/>
    </row>
    <row r="135" spans="1:14" outlineLevel="1" x14ac:dyDescent="0.3">
      <c r="A135" s="25" t="s">
        <v>191</v>
      </c>
      <c r="B135" s="53" t="s">
        <v>98</v>
      </c>
      <c r="E135" s="42"/>
      <c r="F135" s="50">
        <f t="shared" si="16"/>
        <v>0</v>
      </c>
      <c r="G135" s="50">
        <f t="shared" si="17"/>
        <v>0</v>
      </c>
      <c r="H135" s="23"/>
      <c r="L135" s="23"/>
      <c r="M135" s="23"/>
    </row>
    <row r="136" spans="1:14" outlineLevel="1" x14ac:dyDescent="0.3">
      <c r="A136" s="25" t="s">
        <v>192</v>
      </c>
      <c r="B136" s="53" t="s">
        <v>98</v>
      </c>
      <c r="E136" s="42"/>
      <c r="F136" s="50">
        <f t="shared" si="16"/>
        <v>0</v>
      </c>
      <c r="G136" s="50">
        <f t="shared" si="17"/>
        <v>0</v>
      </c>
      <c r="H136" s="23"/>
      <c r="L136" s="23"/>
      <c r="M136" s="23"/>
    </row>
    <row r="137" spans="1:14" ht="15" customHeight="1" x14ac:dyDescent="0.3">
      <c r="A137" s="44"/>
      <c r="B137" s="45" t="s">
        <v>193</v>
      </c>
      <c r="C137" s="47" t="s">
        <v>157</v>
      </c>
      <c r="D137" s="47" t="s">
        <v>158</v>
      </c>
      <c r="E137" s="46"/>
      <c r="F137" s="47" t="s">
        <v>159</v>
      </c>
      <c r="G137" s="47" t="s">
        <v>160</v>
      </c>
      <c r="H137" s="23"/>
      <c r="L137" s="23"/>
      <c r="M137" s="23"/>
    </row>
    <row r="138" spans="1:14" s="60" customFormat="1" x14ac:dyDescent="0.3">
      <c r="A138" s="25" t="s">
        <v>194</v>
      </c>
      <c r="B138" s="42" t="s">
        <v>162</v>
      </c>
      <c r="C138" s="25">
        <v>1500</v>
      </c>
      <c r="D138" s="25">
        <v>1500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3">
      <c r="A139" s="25" t="s">
        <v>195</v>
      </c>
      <c r="B139" s="42" t="s">
        <v>1291</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3">
      <c r="A140" s="25" t="s">
        <v>196</v>
      </c>
      <c r="B140" s="42" t="s">
        <v>171</v>
      </c>
      <c r="C140" s="25">
        <v>0</v>
      </c>
      <c r="D140" s="25">
        <v>0</v>
      </c>
      <c r="E140" s="50"/>
      <c r="F140" s="50">
        <f t="shared" si="18"/>
        <v>0</v>
      </c>
      <c r="G140" s="50">
        <f t="shared" si="19"/>
        <v>0</v>
      </c>
      <c r="H140" s="23"/>
      <c r="I140" s="25"/>
      <c r="J140" s="25"/>
      <c r="K140" s="25"/>
      <c r="L140" s="23"/>
      <c r="M140" s="23"/>
      <c r="N140" s="23"/>
    </row>
    <row r="141" spans="1:14" s="60" customFormat="1" x14ac:dyDescent="0.3">
      <c r="A141" s="25" t="s">
        <v>197</v>
      </c>
      <c r="B141" s="42" t="s">
        <v>1292</v>
      </c>
      <c r="C141" s="25">
        <v>0</v>
      </c>
      <c r="D141" s="25">
        <v>0</v>
      </c>
      <c r="E141" s="50"/>
      <c r="F141" s="50">
        <f t="shared" si="18"/>
        <v>0</v>
      </c>
      <c r="G141" s="50">
        <f t="shared" si="19"/>
        <v>0</v>
      </c>
      <c r="H141" s="23"/>
      <c r="I141" s="25"/>
      <c r="J141" s="25"/>
      <c r="K141" s="25"/>
      <c r="L141" s="23"/>
      <c r="M141" s="23"/>
      <c r="N141" s="23"/>
    </row>
    <row r="142" spans="1:14" s="60" customFormat="1" x14ac:dyDescent="0.3">
      <c r="A142" s="25" t="s">
        <v>198</v>
      </c>
      <c r="B142" s="42" t="s">
        <v>1293</v>
      </c>
      <c r="C142" s="25">
        <v>0</v>
      </c>
      <c r="D142" s="25">
        <v>0</v>
      </c>
      <c r="E142" s="50"/>
      <c r="F142" s="50">
        <f t="shared" si="18"/>
        <v>0</v>
      </c>
      <c r="G142" s="50">
        <f t="shared" si="19"/>
        <v>0</v>
      </c>
      <c r="H142" s="23"/>
      <c r="I142" s="25"/>
      <c r="J142" s="25"/>
      <c r="K142" s="25"/>
      <c r="L142" s="23"/>
      <c r="M142" s="23"/>
      <c r="N142" s="23"/>
    </row>
    <row r="143" spans="1:14" s="60" customFormat="1" x14ac:dyDescent="0.3">
      <c r="A143" s="25" t="s">
        <v>199</v>
      </c>
      <c r="B143" s="42" t="s">
        <v>173</v>
      </c>
      <c r="C143" s="25">
        <v>0</v>
      </c>
      <c r="D143" s="25">
        <v>0</v>
      </c>
      <c r="E143" s="42"/>
      <c r="F143" s="50">
        <f t="shared" si="18"/>
        <v>0</v>
      </c>
      <c r="G143" s="50">
        <f t="shared" si="19"/>
        <v>0</v>
      </c>
      <c r="H143" s="23"/>
      <c r="I143" s="25"/>
      <c r="J143" s="25"/>
      <c r="K143" s="25"/>
      <c r="L143" s="23"/>
      <c r="M143" s="23"/>
      <c r="N143" s="23"/>
    </row>
    <row r="144" spans="1:14" x14ac:dyDescent="0.3">
      <c r="A144" s="25" t="s">
        <v>200</v>
      </c>
      <c r="B144" s="42" t="s">
        <v>175</v>
      </c>
      <c r="C144" s="25">
        <v>0</v>
      </c>
      <c r="D144" s="25">
        <v>0</v>
      </c>
      <c r="E144" s="42"/>
      <c r="F144" s="50">
        <f t="shared" si="18"/>
        <v>0</v>
      </c>
      <c r="G144" s="50">
        <f t="shared" si="19"/>
        <v>0</v>
      </c>
      <c r="H144" s="23"/>
      <c r="L144" s="23"/>
      <c r="M144" s="23"/>
    </row>
    <row r="145" spans="1:13" x14ac:dyDescent="0.3">
      <c r="A145" s="25" t="s">
        <v>201</v>
      </c>
      <c r="B145" s="42" t="s">
        <v>1294</v>
      </c>
      <c r="C145" s="25">
        <v>0</v>
      </c>
      <c r="D145" s="25">
        <v>0</v>
      </c>
      <c r="E145" s="42"/>
      <c r="F145" s="50">
        <f t="shared" si="18"/>
        <v>0</v>
      </c>
      <c r="G145" s="50">
        <f t="shared" si="19"/>
        <v>0</v>
      </c>
      <c r="H145" s="23"/>
      <c r="L145" s="23"/>
      <c r="M145" s="23"/>
    </row>
    <row r="146" spans="1:13" x14ac:dyDescent="0.3">
      <c r="A146" s="25" t="s">
        <v>202</v>
      </c>
      <c r="B146" s="42" t="s">
        <v>177</v>
      </c>
      <c r="C146" s="25">
        <v>0</v>
      </c>
      <c r="D146" s="25">
        <v>0</v>
      </c>
      <c r="E146" s="42"/>
      <c r="F146" s="50">
        <f t="shared" si="18"/>
        <v>0</v>
      </c>
      <c r="G146" s="50">
        <f t="shared" si="19"/>
        <v>0</v>
      </c>
      <c r="H146" s="23"/>
      <c r="L146" s="23"/>
      <c r="M146" s="23"/>
    </row>
    <row r="147" spans="1:13" x14ac:dyDescent="0.3">
      <c r="A147" s="25" t="s">
        <v>203</v>
      </c>
      <c r="B147" s="42" t="s">
        <v>1301</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3">
      <c r="A148" s="25" t="s">
        <v>204</v>
      </c>
      <c r="B148" s="42" t="s">
        <v>179</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3">
      <c r="A149" s="25" t="s">
        <v>205</v>
      </c>
      <c r="B149" s="42" t="s">
        <v>166</v>
      </c>
      <c r="C149" s="25">
        <v>0</v>
      </c>
      <c r="D149" s="25">
        <v>0</v>
      </c>
      <c r="E149" s="42"/>
      <c r="F149" s="50">
        <f t="shared" si="22"/>
        <v>0</v>
      </c>
      <c r="G149" s="50">
        <f t="shared" si="23"/>
        <v>0</v>
      </c>
      <c r="H149" s="23"/>
      <c r="L149" s="23"/>
      <c r="M149" s="23"/>
    </row>
    <row r="150" spans="1:13" x14ac:dyDescent="0.3">
      <c r="A150" s="25" t="s">
        <v>206</v>
      </c>
      <c r="B150" s="135" t="s">
        <v>1296</v>
      </c>
      <c r="C150" s="25">
        <v>0</v>
      </c>
      <c r="D150" s="25">
        <v>0</v>
      </c>
      <c r="E150" s="42"/>
      <c r="F150" s="50">
        <f t="shared" si="22"/>
        <v>0</v>
      </c>
      <c r="G150" s="50">
        <f t="shared" si="23"/>
        <v>0</v>
      </c>
      <c r="H150" s="23"/>
      <c r="L150" s="23"/>
      <c r="M150" s="23"/>
    </row>
    <row r="151" spans="1:13" x14ac:dyDescent="0.3">
      <c r="A151" s="25" t="s">
        <v>207</v>
      </c>
      <c r="B151" s="42" t="s">
        <v>181</v>
      </c>
      <c r="C151" s="25">
        <v>0</v>
      </c>
      <c r="D151" s="25">
        <v>0</v>
      </c>
      <c r="E151" s="42"/>
      <c r="F151" s="50">
        <f t="shared" si="22"/>
        <v>0</v>
      </c>
      <c r="G151" s="50">
        <f t="shared" si="23"/>
        <v>0</v>
      </c>
      <c r="H151" s="23"/>
      <c r="L151" s="23"/>
      <c r="M151" s="23"/>
    </row>
    <row r="152" spans="1:13" x14ac:dyDescent="0.3">
      <c r="A152" s="25" t="s">
        <v>208</v>
      </c>
      <c r="B152" s="42" t="s">
        <v>183</v>
      </c>
      <c r="C152" s="25">
        <v>0</v>
      </c>
      <c r="D152" s="25">
        <v>0</v>
      </c>
      <c r="E152" s="42"/>
      <c r="F152" s="50">
        <f t="shared" si="22"/>
        <v>0</v>
      </c>
      <c r="G152" s="50">
        <f t="shared" si="23"/>
        <v>0</v>
      </c>
      <c r="H152" s="23"/>
      <c r="L152" s="23"/>
      <c r="M152" s="23"/>
    </row>
    <row r="153" spans="1:13" x14ac:dyDescent="0.3">
      <c r="A153" s="25" t="s">
        <v>209</v>
      </c>
      <c r="B153" s="42" t="s">
        <v>1295</v>
      </c>
      <c r="C153" s="25">
        <v>0</v>
      </c>
      <c r="D153" s="25">
        <v>0</v>
      </c>
      <c r="E153" s="42"/>
      <c r="F153" s="50">
        <f t="shared" si="22"/>
        <v>0</v>
      </c>
      <c r="G153" s="50">
        <f t="shared" si="23"/>
        <v>0</v>
      </c>
      <c r="H153" s="23"/>
      <c r="L153" s="23"/>
      <c r="M153" s="23"/>
    </row>
    <row r="154" spans="1:13" x14ac:dyDescent="0.3">
      <c r="A154" s="25" t="s">
        <v>1298</v>
      </c>
      <c r="B154" s="42" t="s">
        <v>94</v>
      </c>
      <c r="C154" s="25">
        <v>0</v>
      </c>
      <c r="D154" s="25">
        <v>0</v>
      </c>
      <c r="E154" s="42"/>
      <c r="F154" s="50">
        <f t="shared" si="22"/>
        <v>0</v>
      </c>
      <c r="G154" s="50">
        <f t="shared" si="23"/>
        <v>0</v>
      </c>
      <c r="H154" s="23"/>
      <c r="L154" s="23"/>
      <c r="M154" s="23"/>
    </row>
    <row r="155" spans="1:13" x14ac:dyDescent="0.3">
      <c r="A155" s="25" t="s">
        <v>1302</v>
      </c>
      <c r="B155" s="58" t="s">
        <v>96</v>
      </c>
      <c r="C155" s="25">
        <f>SUM(C138:C154)</f>
        <v>1500</v>
      </c>
      <c r="D155" s="25">
        <f>SUM(D138:D154)</f>
        <v>1500</v>
      </c>
      <c r="E155" s="42"/>
      <c r="F155" s="61">
        <f>SUM(F138:F154)</f>
        <v>1</v>
      </c>
      <c r="G155" s="61">
        <f>SUM(G138:G154)</f>
        <v>1</v>
      </c>
      <c r="H155" s="23"/>
      <c r="L155" s="23"/>
      <c r="M155" s="23"/>
    </row>
    <row r="156" spans="1:13" outlineLevel="1" x14ac:dyDescent="0.3">
      <c r="A156" s="25" t="s">
        <v>210</v>
      </c>
      <c r="B156" s="53" t="s">
        <v>98</v>
      </c>
      <c r="E156" s="42"/>
      <c r="F156" s="50" t="str">
        <f>IF($C$155=0,"",IF(C156="[for completion]","",IF(C156="","",C156/$C$155)))</f>
        <v/>
      </c>
      <c r="G156" s="50" t="str">
        <f>IF($D$155=0,"",IF(D156="[for completion]","",IF(D156="","",D156/$D$155)))</f>
        <v/>
      </c>
      <c r="H156" s="23"/>
      <c r="L156" s="23"/>
      <c r="M156" s="23"/>
    </row>
    <row r="157" spans="1:13" outlineLevel="1" x14ac:dyDescent="0.3">
      <c r="A157" s="25" t="s">
        <v>211</v>
      </c>
      <c r="B157" s="53" t="s">
        <v>98</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3">
      <c r="A158" s="25" t="s">
        <v>212</v>
      </c>
      <c r="B158" s="53" t="s">
        <v>98</v>
      </c>
      <c r="E158" s="42"/>
      <c r="F158" s="50" t="str">
        <f t="shared" si="24"/>
        <v/>
      </c>
      <c r="G158" s="50" t="str">
        <f t="shared" si="25"/>
        <v/>
      </c>
      <c r="H158" s="23"/>
      <c r="L158" s="23"/>
      <c r="M158" s="23"/>
    </row>
    <row r="159" spans="1:13" outlineLevel="1" x14ac:dyDescent="0.3">
      <c r="A159" s="25" t="s">
        <v>213</v>
      </c>
      <c r="B159" s="53" t="s">
        <v>98</v>
      </c>
      <c r="E159" s="42"/>
      <c r="F159" s="50" t="str">
        <f t="shared" si="24"/>
        <v/>
      </c>
      <c r="G159" s="50" t="str">
        <f t="shared" si="25"/>
        <v/>
      </c>
      <c r="H159" s="23"/>
      <c r="L159" s="23"/>
      <c r="M159" s="23"/>
    </row>
    <row r="160" spans="1:13" outlineLevel="1" x14ac:dyDescent="0.3">
      <c r="A160" s="25" t="s">
        <v>214</v>
      </c>
      <c r="B160" s="53" t="s">
        <v>98</v>
      </c>
      <c r="E160" s="42"/>
      <c r="F160" s="50" t="str">
        <f t="shared" si="24"/>
        <v/>
      </c>
      <c r="G160" s="50" t="str">
        <f t="shared" si="25"/>
        <v/>
      </c>
      <c r="H160" s="23"/>
      <c r="L160" s="23"/>
      <c r="M160" s="23"/>
    </row>
    <row r="161" spans="1:13" outlineLevel="1" x14ac:dyDescent="0.3">
      <c r="A161" s="25" t="s">
        <v>215</v>
      </c>
      <c r="B161" s="53" t="s">
        <v>98</v>
      </c>
      <c r="E161" s="42"/>
      <c r="F161" s="50" t="str">
        <f t="shared" si="24"/>
        <v/>
      </c>
      <c r="G161" s="50" t="str">
        <f t="shared" si="25"/>
        <v/>
      </c>
      <c r="H161" s="23"/>
      <c r="L161" s="23"/>
      <c r="M161" s="23"/>
    </row>
    <row r="162" spans="1:13" outlineLevel="1" x14ac:dyDescent="0.3">
      <c r="A162" s="25" t="s">
        <v>216</v>
      </c>
      <c r="B162" s="53" t="s">
        <v>98</v>
      </c>
      <c r="E162" s="42"/>
      <c r="F162" s="50" t="str">
        <f t="shared" si="24"/>
        <v/>
      </c>
      <c r="G162" s="50" t="str">
        <f t="shared" si="25"/>
        <v/>
      </c>
      <c r="H162" s="23"/>
      <c r="L162" s="23"/>
      <c r="M162" s="23"/>
    </row>
    <row r="163" spans="1:13" ht="15" customHeight="1" x14ac:dyDescent="0.3">
      <c r="A163" s="44"/>
      <c r="B163" s="45" t="s">
        <v>217</v>
      </c>
      <c r="C163" s="92" t="s">
        <v>157</v>
      </c>
      <c r="D163" s="92" t="s">
        <v>158</v>
      </c>
      <c r="E163" s="46"/>
      <c r="F163" s="92" t="s">
        <v>159</v>
      </c>
      <c r="G163" s="92" t="s">
        <v>160</v>
      </c>
      <c r="H163" s="23"/>
      <c r="L163" s="23"/>
      <c r="M163" s="23"/>
    </row>
    <row r="164" spans="1:13" x14ac:dyDescent="0.3">
      <c r="A164" s="25" t="s">
        <v>219</v>
      </c>
      <c r="B164" s="23" t="s">
        <v>220</v>
      </c>
      <c r="C164" s="25">
        <v>1500</v>
      </c>
      <c r="D164" s="25">
        <v>0</v>
      </c>
      <c r="E164" s="62"/>
      <c r="F164" s="50">
        <f>IF($C$167=0,"",IF(C164="[for completion]","",IF(C164="","",C164/$C$167)))</f>
        <v>1</v>
      </c>
      <c r="G164" s="50">
        <f>IF($D$167=0,"",IF(D164="[for completion]","",IF(D164="","",D164/$D$167)))</f>
        <v>0</v>
      </c>
      <c r="H164" s="23"/>
      <c r="L164" s="23"/>
      <c r="M164" s="23"/>
    </row>
    <row r="165" spans="1:13" x14ac:dyDescent="0.3">
      <c r="A165" s="25" t="s">
        <v>221</v>
      </c>
      <c r="B165" s="23" t="s">
        <v>222</v>
      </c>
      <c r="C165" s="25">
        <v>0</v>
      </c>
      <c r="D165" s="25">
        <v>1500</v>
      </c>
      <c r="E165" s="62"/>
      <c r="F165" s="50">
        <f t="shared" ref="F165:F166" si="26">IF($C$167=0,"",IF(C165="[for completion]","",IF(C165="","",C165/$C$167)))</f>
        <v>0</v>
      </c>
      <c r="G165" s="50">
        <f t="shared" ref="G165:G166" si="27">IF($D$167=0,"",IF(D165="[for completion]","",IF(D165="","",D165/$D$167)))</f>
        <v>1</v>
      </c>
      <c r="H165" s="23"/>
      <c r="L165" s="23"/>
      <c r="M165" s="23"/>
    </row>
    <row r="166" spans="1:13" x14ac:dyDescent="0.3">
      <c r="A166" s="25" t="s">
        <v>223</v>
      </c>
      <c r="B166" s="23" t="s">
        <v>94</v>
      </c>
      <c r="C166" s="25">
        <v>0</v>
      </c>
      <c r="D166" s="25">
        <v>0</v>
      </c>
      <c r="E166" s="62"/>
      <c r="F166" s="50">
        <f t="shared" si="26"/>
        <v>0</v>
      </c>
      <c r="G166" s="50">
        <f t="shared" si="27"/>
        <v>0</v>
      </c>
      <c r="H166" s="23"/>
      <c r="L166" s="23"/>
      <c r="M166" s="23"/>
    </row>
    <row r="167" spans="1:13" x14ac:dyDescent="0.3">
      <c r="A167" s="25" t="s">
        <v>224</v>
      </c>
      <c r="B167" s="63" t="s">
        <v>96</v>
      </c>
      <c r="C167" s="23">
        <f>SUM(C164:C166)</f>
        <v>1500</v>
      </c>
      <c r="D167" s="23">
        <f>SUM(D164:D166)</f>
        <v>1500</v>
      </c>
      <c r="E167" s="62"/>
      <c r="F167" s="62">
        <f>SUM(F164:F166)</f>
        <v>1</v>
      </c>
      <c r="G167" s="62">
        <f>SUM(G164:G166)</f>
        <v>1</v>
      </c>
      <c r="H167" s="23"/>
      <c r="L167" s="23"/>
      <c r="M167" s="23"/>
    </row>
    <row r="168" spans="1:13" outlineLevel="1" x14ac:dyDescent="0.3">
      <c r="A168" s="25" t="s">
        <v>225</v>
      </c>
      <c r="B168" s="63"/>
      <c r="C168" s="23"/>
      <c r="D168" s="23"/>
      <c r="E168" s="62"/>
      <c r="F168" s="62"/>
      <c r="G168" s="21"/>
      <c r="H168" s="23"/>
      <c r="L168" s="23"/>
      <c r="M168" s="23"/>
    </row>
    <row r="169" spans="1:13" outlineLevel="1" x14ac:dyDescent="0.3">
      <c r="A169" s="25" t="s">
        <v>226</v>
      </c>
      <c r="B169" s="63"/>
      <c r="C169" s="23"/>
      <c r="D169" s="23"/>
      <c r="E169" s="62"/>
      <c r="F169" s="62"/>
      <c r="G169" s="21"/>
      <c r="H169" s="23"/>
      <c r="L169" s="23"/>
      <c r="M169" s="23"/>
    </row>
    <row r="170" spans="1:13" outlineLevel="1" x14ac:dyDescent="0.3">
      <c r="A170" s="25" t="s">
        <v>227</v>
      </c>
      <c r="B170" s="63"/>
      <c r="C170" s="23"/>
      <c r="D170" s="23"/>
      <c r="E170" s="62"/>
      <c r="F170" s="62"/>
      <c r="G170" s="21"/>
      <c r="H170" s="23"/>
      <c r="L170" s="23"/>
      <c r="M170" s="23"/>
    </row>
    <row r="171" spans="1:13" outlineLevel="1" x14ac:dyDescent="0.3">
      <c r="A171" s="25" t="s">
        <v>228</v>
      </c>
      <c r="B171" s="63"/>
      <c r="C171" s="23"/>
      <c r="D171" s="23"/>
      <c r="E171" s="62"/>
      <c r="F171" s="62"/>
      <c r="G171" s="21"/>
      <c r="H171" s="23"/>
      <c r="L171" s="23"/>
      <c r="M171" s="23"/>
    </row>
    <row r="172" spans="1:13" outlineLevel="1" x14ac:dyDescent="0.3">
      <c r="A172" s="25" t="s">
        <v>229</v>
      </c>
      <c r="B172" s="63"/>
      <c r="C172" s="23"/>
      <c r="D172" s="23"/>
      <c r="E172" s="62"/>
      <c r="F172" s="62"/>
      <c r="G172" s="21"/>
      <c r="H172" s="23"/>
      <c r="L172" s="23"/>
      <c r="M172" s="23"/>
    </row>
    <row r="173" spans="1:13" ht="15" customHeight="1" x14ac:dyDescent="0.3">
      <c r="A173" s="44"/>
      <c r="B173" s="45" t="s">
        <v>230</v>
      </c>
      <c r="C173" s="44" t="s">
        <v>61</v>
      </c>
      <c r="D173" s="44"/>
      <c r="E173" s="46"/>
      <c r="F173" s="47" t="s">
        <v>231</v>
      </c>
      <c r="G173" s="47"/>
      <c r="H173" s="23"/>
      <c r="L173" s="23"/>
      <c r="M173" s="23"/>
    </row>
    <row r="174" spans="1:13" ht="15" customHeight="1" x14ac:dyDescent="0.3">
      <c r="A174" s="25" t="s">
        <v>232</v>
      </c>
      <c r="B174" s="42" t="s">
        <v>233</v>
      </c>
      <c r="C174" s="25">
        <v>0</v>
      </c>
      <c r="D174" s="39"/>
      <c r="E174" s="31"/>
      <c r="F174" s="50" t="str">
        <f>IF($C$179=0,"",IF(C174="[for completion]","",C174/$C$179))</f>
        <v/>
      </c>
      <c r="G174" s="50"/>
      <c r="H174" s="23"/>
      <c r="L174" s="23"/>
      <c r="M174" s="23"/>
    </row>
    <row r="175" spans="1:13" ht="30.75" customHeight="1" x14ac:dyDescent="0.3">
      <c r="A175" s="25" t="s">
        <v>9</v>
      </c>
      <c r="B175" s="42" t="s">
        <v>1133</v>
      </c>
      <c r="C175" s="25">
        <v>0</v>
      </c>
      <c r="E175" s="52"/>
      <c r="F175" s="50" t="str">
        <f>IF($C$179=0,"",IF(C175="[for completion]","",C175/$C$179))</f>
        <v/>
      </c>
      <c r="G175" s="50"/>
      <c r="H175" s="23"/>
      <c r="L175" s="23"/>
      <c r="M175" s="23"/>
    </row>
    <row r="176" spans="1:13" x14ac:dyDescent="0.3">
      <c r="A176" s="25" t="s">
        <v>234</v>
      </c>
      <c r="B176" s="42" t="s">
        <v>235</v>
      </c>
      <c r="C176" s="25">
        <v>0</v>
      </c>
      <c r="E176" s="52"/>
      <c r="F176" s="50"/>
      <c r="G176" s="50"/>
      <c r="H176" s="23"/>
      <c r="L176" s="23"/>
      <c r="M176" s="23"/>
    </row>
    <row r="177" spans="1:13" x14ac:dyDescent="0.3">
      <c r="A177" s="25" t="s">
        <v>236</v>
      </c>
      <c r="B177" s="42" t="s">
        <v>237</v>
      </c>
      <c r="C177" s="25">
        <v>0</v>
      </c>
      <c r="E177" s="52"/>
      <c r="F177" s="50" t="str">
        <f t="shared" ref="F177:F187" si="28">IF($C$179=0,"",IF(C177="[for completion]","",C177/$C$179))</f>
        <v/>
      </c>
      <c r="G177" s="50"/>
      <c r="H177" s="23"/>
      <c r="L177" s="23"/>
      <c r="M177" s="23"/>
    </row>
    <row r="178" spans="1:13" x14ac:dyDescent="0.3">
      <c r="A178" s="25" t="s">
        <v>238</v>
      </c>
      <c r="B178" s="42" t="s">
        <v>94</v>
      </c>
      <c r="C178" s="25">
        <v>0</v>
      </c>
      <c r="E178" s="52"/>
      <c r="F178" s="50" t="str">
        <f t="shared" si="28"/>
        <v/>
      </c>
      <c r="G178" s="50"/>
      <c r="H178" s="23"/>
      <c r="L178" s="23"/>
      <c r="M178" s="23"/>
    </row>
    <row r="179" spans="1:13" x14ac:dyDescent="0.3">
      <c r="A179" s="25" t="s">
        <v>10</v>
      </c>
      <c r="B179" s="58" t="s">
        <v>96</v>
      </c>
      <c r="C179" s="42">
        <f>SUM(C174:C178)</f>
        <v>0</v>
      </c>
      <c r="E179" s="52"/>
      <c r="F179" s="52">
        <f>SUM(F174:F178)</f>
        <v>0</v>
      </c>
      <c r="G179" s="50"/>
      <c r="H179" s="23"/>
      <c r="L179" s="23"/>
      <c r="M179" s="23"/>
    </row>
    <row r="180" spans="1:13" outlineLevel="1" x14ac:dyDescent="0.3">
      <c r="A180" s="25" t="s">
        <v>239</v>
      </c>
      <c r="B180" s="64" t="s">
        <v>240</v>
      </c>
      <c r="E180" s="52"/>
      <c r="F180" s="50" t="str">
        <f t="shared" si="28"/>
        <v/>
      </c>
      <c r="G180" s="50"/>
      <c r="H180" s="23"/>
      <c r="L180" s="23"/>
      <c r="M180" s="23"/>
    </row>
    <row r="181" spans="1:13" s="64" customFormat="1" ht="28.8" outlineLevel="1" x14ac:dyDescent="0.3">
      <c r="A181" s="25" t="s">
        <v>241</v>
      </c>
      <c r="B181" s="64" t="s">
        <v>242</v>
      </c>
      <c r="F181" s="50" t="str">
        <f t="shared" si="28"/>
        <v/>
      </c>
    </row>
    <row r="182" spans="1:13" ht="28.8" outlineLevel="1" x14ac:dyDescent="0.3">
      <c r="A182" s="25" t="s">
        <v>243</v>
      </c>
      <c r="B182" s="64" t="s">
        <v>244</v>
      </c>
      <c r="E182" s="52"/>
      <c r="F182" s="50" t="str">
        <f t="shared" si="28"/>
        <v/>
      </c>
      <c r="G182" s="50"/>
      <c r="H182" s="23"/>
      <c r="L182" s="23"/>
      <c r="M182" s="23"/>
    </row>
    <row r="183" spans="1:13" outlineLevel="1" x14ac:dyDescent="0.3">
      <c r="A183" s="25" t="s">
        <v>245</v>
      </c>
      <c r="B183" s="64" t="s">
        <v>246</v>
      </c>
      <c r="E183" s="52"/>
      <c r="F183" s="50" t="str">
        <f t="shared" si="28"/>
        <v/>
      </c>
      <c r="G183" s="50"/>
      <c r="H183" s="23"/>
      <c r="L183" s="23"/>
      <c r="M183" s="23"/>
    </row>
    <row r="184" spans="1:13" s="64" customFormat="1" outlineLevel="1" x14ac:dyDescent="0.3">
      <c r="A184" s="25" t="s">
        <v>247</v>
      </c>
      <c r="B184" s="64" t="s">
        <v>248</v>
      </c>
      <c r="F184" s="50" t="str">
        <f t="shared" si="28"/>
        <v/>
      </c>
    </row>
    <row r="185" spans="1:13" outlineLevel="1" x14ac:dyDescent="0.3">
      <c r="A185" s="25" t="s">
        <v>249</v>
      </c>
      <c r="B185" s="64" t="s">
        <v>250</v>
      </c>
      <c r="E185" s="52"/>
      <c r="F185" s="50" t="str">
        <f t="shared" si="28"/>
        <v/>
      </c>
      <c r="G185" s="50"/>
      <c r="H185" s="23"/>
      <c r="L185" s="23"/>
      <c r="M185" s="23"/>
    </row>
    <row r="186" spans="1:13" outlineLevel="1" x14ac:dyDescent="0.3">
      <c r="A186" s="25" t="s">
        <v>251</v>
      </c>
      <c r="B186" s="64" t="s">
        <v>252</v>
      </c>
      <c r="E186" s="52"/>
      <c r="F186" s="50" t="str">
        <f t="shared" si="28"/>
        <v/>
      </c>
      <c r="G186" s="50"/>
      <c r="H186" s="23"/>
      <c r="L186" s="23"/>
      <c r="M186" s="23"/>
    </row>
    <row r="187" spans="1:13" outlineLevel="1" x14ac:dyDescent="0.3">
      <c r="A187" s="25" t="s">
        <v>253</v>
      </c>
      <c r="B187" s="64" t="s">
        <v>254</v>
      </c>
      <c r="E187" s="52"/>
      <c r="F187" s="50" t="str">
        <f t="shared" si="28"/>
        <v/>
      </c>
      <c r="G187" s="50"/>
      <c r="H187" s="23"/>
      <c r="L187" s="23"/>
      <c r="M187" s="23"/>
    </row>
    <row r="188" spans="1:13" outlineLevel="1" x14ac:dyDescent="0.3">
      <c r="A188" s="25" t="s">
        <v>255</v>
      </c>
      <c r="B188" s="64"/>
      <c r="E188" s="52"/>
      <c r="F188" s="50"/>
      <c r="G188" s="50"/>
      <c r="H188" s="23"/>
      <c r="L188" s="23"/>
      <c r="M188" s="23"/>
    </row>
    <row r="189" spans="1:13" outlineLevel="1" x14ac:dyDescent="0.3">
      <c r="A189" s="25" t="s">
        <v>256</v>
      </c>
      <c r="B189" s="64"/>
      <c r="E189" s="52"/>
      <c r="F189" s="50"/>
      <c r="G189" s="50"/>
      <c r="H189" s="23"/>
      <c r="L189" s="23"/>
      <c r="M189" s="23"/>
    </row>
    <row r="190" spans="1:13" outlineLevel="1" x14ac:dyDescent="0.3">
      <c r="A190" s="25" t="s">
        <v>257</v>
      </c>
      <c r="B190" s="64"/>
      <c r="E190" s="52"/>
      <c r="F190" s="50"/>
      <c r="G190" s="50"/>
      <c r="H190" s="23"/>
      <c r="L190" s="23"/>
      <c r="M190" s="23"/>
    </row>
    <row r="191" spans="1:13" outlineLevel="1" x14ac:dyDescent="0.3">
      <c r="A191" s="25" t="s">
        <v>258</v>
      </c>
      <c r="B191" s="53"/>
      <c r="E191" s="52"/>
      <c r="F191" s="50"/>
      <c r="G191" s="50"/>
      <c r="H191" s="23"/>
      <c r="L191" s="23"/>
      <c r="M191" s="23"/>
    </row>
    <row r="192" spans="1:13" ht="15" customHeight="1" x14ac:dyDescent="0.3">
      <c r="A192" s="44"/>
      <c r="B192" s="45" t="s">
        <v>259</v>
      </c>
      <c r="C192" s="44" t="s">
        <v>61</v>
      </c>
      <c r="D192" s="44"/>
      <c r="E192" s="46"/>
      <c r="F192" s="47" t="s">
        <v>231</v>
      </c>
      <c r="G192" s="47"/>
      <c r="H192" s="23"/>
      <c r="L192" s="23"/>
      <c r="M192" s="23"/>
    </row>
    <row r="193" spans="1:13" x14ac:dyDescent="0.3">
      <c r="A193" s="25" t="s">
        <v>260</v>
      </c>
      <c r="B193" s="42" t="s">
        <v>261</v>
      </c>
      <c r="C193" s="25">
        <v>0</v>
      </c>
      <c r="E193" s="49"/>
      <c r="F193" s="50" t="str">
        <f t="shared" ref="F193:F206" si="29">IF($C$208=0,"",IF(C193="[for completion]","",C193/$C$208))</f>
        <v/>
      </c>
      <c r="G193" s="50"/>
      <c r="H193" s="23"/>
      <c r="L193" s="23"/>
      <c r="M193" s="23"/>
    </row>
    <row r="194" spans="1:13" x14ac:dyDescent="0.3">
      <c r="A194" s="25" t="s">
        <v>262</v>
      </c>
      <c r="B194" s="42" t="s">
        <v>263</v>
      </c>
      <c r="C194" s="25">
        <v>0</v>
      </c>
      <c r="E194" s="52"/>
      <c r="F194" s="50" t="str">
        <f t="shared" si="29"/>
        <v/>
      </c>
      <c r="G194" s="52"/>
      <c r="H194" s="23"/>
      <c r="L194" s="23"/>
      <c r="M194" s="23"/>
    </row>
    <row r="195" spans="1:13" x14ac:dyDescent="0.3">
      <c r="A195" s="25" t="s">
        <v>264</v>
      </c>
      <c r="B195" s="42" t="s">
        <v>265</v>
      </c>
      <c r="C195" s="25">
        <v>0</v>
      </c>
      <c r="E195" s="52"/>
      <c r="F195" s="50" t="str">
        <f t="shared" si="29"/>
        <v/>
      </c>
      <c r="G195" s="52"/>
      <c r="H195" s="23"/>
      <c r="L195" s="23"/>
      <c r="M195" s="23"/>
    </row>
    <row r="196" spans="1:13" x14ac:dyDescent="0.3">
      <c r="A196" s="25" t="s">
        <v>266</v>
      </c>
      <c r="B196" s="42" t="s">
        <v>267</v>
      </c>
      <c r="C196" s="25">
        <v>0</v>
      </c>
      <c r="E196" s="52"/>
      <c r="F196" s="50" t="str">
        <f t="shared" si="29"/>
        <v/>
      </c>
      <c r="G196" s="52"/>
      <c r="H196" s="23"/>
      <c r="L196" s="23"/>
      <c r="M196" s="23"/>
    </row>
    <row r="197" spans="1:13" x14ac:dyDescent="0.3">
      <c r="A197" s="25" t="s">
        <v>268</v>
      </c>
      <c r="B197" s="42" t="s">
        <v>269</v>
      </c>
      <c r="C197" s="25">
        <v>0</v>
      </c>
      <c r="E197" s="52"/>
      <c r="F197" s="50" t="str">
        <f t="shared" si="29"/>
        <v/>
      </c>
      <c r="G197" s="52"/>
      <c r="H197" s="23"/>
      <c r="L197" s="23"/>
      <c r="M197" s="23"/>
    </row>
    <row r="198" spans="1:13" x14ac:dyDescent="0.3">
      <c r="A198" s="25" t="s">
        <v>270</v>
      </c>
      <c r="B198" s="42" t="s">
        <v>271</v>
      </c>
      <c r="C198" s="25">
        <v>0</v>
      </c>
      <c r="E198" s="52"/>
      <c r="F198" s="50" t="str">
        <f t="shared" si="29"/>
        <v/>
      </c>
      <c r="G198" s="52"/>
      <c r="H198" s="23"/>
      <c r="L198" s="23"/>
      <c r="M198" s="23"/>
    </row>
    <row r="199" spans="1:13" x14ac:dyDescent="0.3">
      <c r="A199" s="25" t="s">
        <v>272</v>
      </c>
      <c r="B199" s="42" t="s">
        <v>273</v>
      </c>
      <c r="C199" s="25">
        <v>0</v>
      </c>
      <c r="E199" s="52"/>
      <c r="F199" s="50" t="str">
        <f t="shared" si="29"/>
        <v/>
      </c>
      <c r="G199" s="52"/>
      <c r="H199" s="23"/>
      <c r="L199" s="23"/>
      <c r="M199" s="23"/>
    </row>
    <row r="200" spans="1:13" x14ac:dyDescent="0.3">
      <c r="A200" s="25" t="s">
        <v>274</v>
      </c>
      <c r="B200" s="42" t="s">
        <v>12</v>
      </c>
      <c r="C200" s="25">
        <v>0</v>
      </c>
      <c r="E200" s="52"/>
      <c r="F200" s="50" t="str">
        <f t="shared" si="29"/>
        <v/>
      </c>
      <c r="G200" s="52"/>
      <c r="H200" s="23"/>
      <c r="L200" s="23"/>
      <c r="M200" s="23"/>
    </row>
    <row r="201" spans="1:13" x14ac:dyDescent="0.3">
      <c r="A201" s="25" t="s">
        <v>275</v>
      </c>
      <c r="B201" s="42" t="s">
        <v>276</v>
      </c>
      <c r="C201" s="25">
        <v>0</v>
      </c>
      <c r="E201" s="52"/>
      <c r="F201" s="50" t="str">
        <f t="shared" si="29"/>
        <v/>
      </c>
      <c r="G201" s="52"/>
      <c r="H201" s="23"/>
      <c r="L201" s="23"/>
      <c r="M201" s="23"/>
    </row>
    <row r="202" spans="1:13" x14ac:dyDescent="0.3">
      <c r="A202" s="25" t="s">
        <v>277</v>
      </c>
      <c r="B202" s="42" t="s">
        <v>278</v>
      </c>
      <c r="C202" s="25">
        <v>0</v>
      </c>
      <c r="E202" s="52"/>
      <c r="F202" s="50" t="str">
        <f t="shared" si="29"/>
        <v/>
      </c>
      <c r="G202" s="52"/>
      <c r="H202" s="23"/>
      <c r="L202" s="23"/>
      <c r="M202" s="23"/>
    </row>
    <row r="203" spans="1:13" x14ac:dyDescent="0.3">
      <c r="A203" s="25" t="s">
        <v>279</v>
      </c>
      <c r="B203" s="42" t="s">
        <v>280</v>
      </c>
      <c r="C203" s="25">
        <v>0</v>
      </c>
      <c r="E203" s="52"/>
      <c r="F203" s="50" t="str">
        <f t="shared" si="29"/>
        <v/>
      </c>
      <c r="G203" s="52"/>
      <c r="H203" s="23"/>
      <c r="L203" s="23"/>
      <c r="M203" s="23"/>
    </row>
    <row r="204" spans="1:13" x14ac:dyDescent="0.3">
      <c r="A204" s="25" t="s">
        <v>281</v>
      </c>
      <c r="B204" s="42" t="s">
        <v>282</v>
      </c>
      <c r="C204" s="25">
        <v>0</v>
      </c>
      <c r="E204" s="52"/>
      <c r="F204" s="50" t="str">
        <f t="shared" si="29"/>
        <v/>
      </c>
      <c r="G204" s="52"/>
      <c r="H204" s="23"/>
      <c r="L204" s="23"/>
      <c r="M204" s="23"/>
    </row>
    <row r="205" spans="1:13" x14ac:dyDescent="0.3">
      <c r="A205" s="25" t="s">
        <v>283</v>
      </c>
      <c r="B205" s="42" t="s">
        <v>284</v>
      </c>
      <c r="C205" s="25">
        <v>0</v>
      </c>
      <c r="E205" s="52"/>
      <c r="F205" s="50" t="str">
        <f t="shared" si="29"/>
        <v/>
      </c>
      <c r="G205" s="52"/>
      <c r="H205" s="23"/>
      <c r="L205" s="23"/>
      <c r="M205" s="23"/>
    </row>
    <row r="206" spans="1:13" x14ac:dyDescent="0.3">
      <c r="A206" s="25" t="s">
        <v>285</v>
      </c>
      <c r="B206" s="42" t="s">
        <v>94</v>
      </c>
      <c r="C206" s="25">
        <v>0</v>
      </c>
      <c r="E206" s="52"/>
      <c r="F206" s="50" t="str">
        <f t="shared" si="29"/>
        <v/>
      </c>
      <c r="G206" s="52"/>
      <c r="H206" s="23"/>
      <c r="L206" s="23"/>
      <c r="M206" s="23"/>
    </row>
    <row r="207" spans="1:13" x14ac:dyDescent="0.3">
      <c r="A207" s="25" t="s">
        <v>286</v>
      </c>
      <c r="B207" s="51" t="s">
        <v>287</v>
      </c>
      <c r="C207" s="25">
        <v>0</v>
      </c>
      <c r="E207" s="52"/>
      <c r="F207" s="50"/>
      <c r="G207" s="52"/>
      <c r="H207" s="23"/>
      <c r="L207" s="23"/>
      <c r="M207" s="23"/>
    </row>
    <row r="208" spans="1:13" x14ac:dyDescent="0.3">
      <c r="A208" s="25" t="s">
        <v>288</v>
      </c>
      <c r="B208" s="58" t="s">
        <v>96</v>
      </c>
      <c r="C208" s="42">
        <f>SUM(C193:C206)</f>
        <v>0</v>
      </c>
      <c r="D208" s="42"/>
      <c r="E208" s="52"/>
      <c r="F208" s="52">
        <f>SUM(F193:F206)</f>
        <v>0</v>
      </c>
      <c r="G208" s="52"/>
      <c r="H208" s="23"/>
      <c r="L208" s="23"/>
      <c r="M208" s="23"/>
    </row>
    <row r="209" spans="1:13" outlineLevel="1" x14ac:dyDescent="0.3">
      <c r="A209" s="25" t="s">
        <v>289</v>
      </c>
      <c r="B209" s="53" t="s">
        <v>98</v>
      </c>
      <c r="E209" s="52"/>
      <c r="F209" s="50" t="str">
        <f>IF($C$208=0,"",IF(C209="[for completion]","",C209/$C$208))</f>
        <v/>
      </c>
      <c r="G209" s="52"/>
      <c r="H209" s="23"/>
      <c r="L209" s="23"/>
      <c r="M209" s="23"/>
    </row>
    <row r="210" spans="1:13" outlineLevel="1" x14ac:dyDescent="0.3">
      <c r="A210" s="25" t="s">
        <v>290</v>
      </c>
      <c r="B210" s="53" t="s">
        <v>98</v>
      </c>
      <c r="E210" s="52"/>
      <c r="F210" s="50" t="str">
        <f t="shared" ref="F210:F215" si="30">IF($C$208=0,"",IF(C210="[for completion]","",C210/$C$208))</f>
        <v/>
      </c>
      <c r="G210" s="52"/>
      <c r="H210" s="23"/>
      <c r="L210" s="23"/>
      <c r="M210" s="23"/>
    </row>
    <row r="211" spans="1:13" outlineLevel="1" x14ac:dyDescent="0.3">
      <c r="A211" s="25" t="s">
        <v>291</v>
      </c>
      <c r="B211" s="53" t="s">
        <v>98</v>
      </c>
      <c r="E211" s="52"/>
      <c r="F211" s="50" t="str">
        <f t="shared" si="30"/>
        <v/>
      </c>
      <c r="G211" s="52"/>
      <c r="H211" s="23"/>
      <c r="L211" s="23"/>
      <c r="M211" s="23"/>
    </row>
    <row r="212" spans="1:13" outlineLevel="1" x14ac:dyDescent="0.3">
      <c r="A212" s="25" t="s">
        <v>292</v>
      </c>
      <c r="B212" s="53" t="s">
        <v>98</v>
      </c>
      <c r="E212" s="52"/>
      <c r="F212" s="50" t="str">
        <f t="shared" si="30"/>
        <v/>
      </c>
      <c r="G212" s="52"/>
      <c r="H212" s="23"/>
      <c r="L212" s="23"/>
      <c r="M212" s="23"/>
    </row>
    <row r="213" spans="1:13" outlineLevel="1" x14ac:dyDescent="0.3">
      <c r="A213" s="25" t="s">
        <v>293</v>
      </c>
      <c r="B213" s="53" t="s">
        <v>98</v>
      </c>
      <c r="E213" s="52"/>
      <c r="F213" s="50" t="str">
        <f t="shared" si="30"/>
        <v/>
      </c>
      <c r="G213" s="52"/>
      <c r="H213" s="23"/>
      <c r="L213" s="23"/>
      <c r="M213" s="23"/>
    </row>
    <row r="214" spans="1:13" outlineLevel="1" x14ac:dyDescent="0.3">
      <c r="A214" s="25" t="s">
        <v>294</v>
      </c>
      <c r="B214" s="53" t="s">
        <v>98</v>
      </c>
      <c r="E214" s="52"/>
      <c r="F214" s="50" t="str">
        <f t="shared" si="30"/>
        <v/>
      </c>
      <c r="G214" s="52"/>
      <c r="H214" s="23"/>
      <c r="L214" s="23"/>
      <c r="M214" s="23"/>
    </row>
    <row r="215" spans="1:13" outlineLevel="1" x14ac:dyDescent="0.3">
      <c r="A215" s="25" t="s">
        <v>295</v>
      </c>
      <c r="B215" s="53" t="s">
        <v>98</v>
      </c>
      <c r="E215" s="52"/>
      <c r="F215" s="50" t="str">
        <f t="shared" si="30"/>
        <v/>
      </c>
      <c r="G215" s="52"/>
      <c r="H215" s="23"/>
      <c r="L215" s="23"/>
      <c r="M215" s="23"/>
    </row>
    <row r="216" spans="1:13" ht="15" customHeight="1" x14ac:dyDescent="0.3">
      <c r="A216" s="44"/>
      <c r="B216" s="45" t="s">
        <v>296</v>
      </c>
      <c r="C216" s="44" t="s">
        <v>61</v>
      </c>
      <c r="D216" s="44"/>
      <c r="E216" s="46"/>
      <c r="F216" s="47" t="s">
        <v>84</v>
      </c>
      <c r="G216" s="47" t="s">
        <v>218</v>
      </c>
      <c r="H216" s="23"/>
      <c r="L216" s="23"/>
      <c r="M216" s="23"/>
    </row>
    <row r="217" spans="1:13" x14ac:dyDescent="0.3">
      <c r="A217" s="25" t="s">
        <v>297</v>
      </c>
      <c r="B217" s="21" t="s">
        <v>298</v>
      </c>
      <c r="C217" s="25">
        <v>0</v>
      </c>
      <c r="E217" s="62"/>
      <c r="F217" s="50">
        <f>IF($C$38=0,"",IF(C217="[for completion]","",IF(C217="","",C217/$C$38)))</f>
        <v>0</v>
      </c>
      <c r="G217" s="50">
        <f>IF($C$39=0,"",IF(C217="[for completion]","",IF(C217="","",C217/$C$39)))</f>
        <v>0</v>
      </c>
      <c r="H217" s="23"/>
      <c r="L217" s="23"/>
      <c r="M217" s="23"/>
    </row>
    <row r="218" spans="1:13" x14ac:dyDescent="0.3">
      <c r="A218" s="25" t="s">
        <v>299</v>
      </c>
      <c r="B218" s="21" t="s">
        <v>300</v>
      </c>
      <c r="C218" s="25">
        <v>0</v>
      </c>
      <c r="E218" s="62"/>
      <c r="F218" s="50">
        <f t="shared" ref="F218:F219" si="31">IF($C$38=0,"",IF(C218="[for completion]","",IF(C218="","",C218/$C$38)))</f>
        <v>0</v>
      </c>
      <c r="G218" s="50">
        <f t="shared" ref="G218:G219" si="32">IF($C$39=0,"",IF(C218="[for completion]","",IF(C218="","",C218/$C$39)))</f>
        <v>0</v>
      </c>
      <c r="H218" s="23"/>
      <c r="L218" s="23"/>
      <c r="M218" s="23"/>
    </row>
    <row r="219" spans="1:13" x14ac:dyDescent="0.3">
      <c r="A219" s="25" t="s">
        <v>301</v>
      </c>
      <c r="B219" s="21" t="s">
        <v>94</v>
      </c>
      <c r="C219" s="25">
        <v>0</v>
      </c>
      <c r="E219" s="62"/>
      <c r="F219" s="50">
        <f t="shared" si="31"/>
        <v>0</v>
      </c>
      <c r="G219" s="50">
        <f t="shared" si="32"/>
        <v>0</v>
      </c>
      <c r="H219" s="23"/>
      <c r="L219" s="23"/>
      <c r="M219" s="23"/>
    </row>
    <row r="220" spans="1:13" x14ac:dyDescent="0.3">
      <c r="A220" s="25" t="s">
        <v>302</v>
      </c>
      <c r="B220" s="58" t="s">
        <v>96</v>
      </c>
      <c r="C220" s="25">
        <f>SUM(C217:C219)</f>
        <v>0</v>
      </c>
      <c r="E220" s="62"/>
      <c r="F220" s="61">
        <f>SUM(F217:F219)</f>
        <v>0</v>
      </c>
      <c r="G220" s="61">
        <f>SUM(G217:G219)</f>
        <v>0</v>
      </c>
      <c r="H220" s="23"/>
      <c r="L220" s="23"/>
      <c r="M220" s="23"/>
    </row>
    <row r="221" spans="1:13" outlineLevel="1" x14ac:dyDescent="0.3">
      <c r="A221" s="25" t="s">
        <v>303</v>
      </c>
      <c r="B221" s="53" t="s">
        <v>98</v>
      </c>
      <c r="E221" s="62"/>
      <c r="F221" s="50" t="str">
        <f t="shared" ref="F221:F227" si="33">IF($C$38=0,"",IF(C221="[for completion]","",IF(C221="","",C221/$C$38)))</f>
        <v/>
      </c>
      <c r="G221" s="50" t="str">
        <f t="shared" ref="G221:G227" si="34">IF($C$39=0,"",IF(C221="[for completion]","",IF(C221="","",C221/$C$39)))</f>
        <v/>
      </c>
      <c r="H221" s="23"/>
      <c r="L221" s="23"/>
      <c r="M221" s="23"/>
    </row>
    <row r="222" spans="1:13" outlineLevel="1" x14ac:dyDescent="0.3">
      <c r="A222" s="25" t="s">
        <v>304</v>
      </c>
      <c r="B222" s="53" t="s">
        <v>98</v>
      </c>
      <c r="E222" s="62"/>
      <c r="F222" s="50" t="str">
        <f t="shared" si="33"/>
        <v/>
      </c>
      <c r="G222" s="50" t="str">
        <f t="shared" si="34"/>
        <v/>
      </c>
      <c r="H222" s="23"/>
      <c r="L222" s="23"/>
      <c r="M222" s="23"/>
    </row>
    <row r="223" spans="1:13" outlineLevel="1" x14ac:dyDescent="0.3">
      <c r="A223" s="25" t="s">
        <v>305</v>
      </c>
      <c r="B223" s="53" t="s">
        <v>98</v>
      </c>
      <c r="E223" s="62"/>
      <c r="F223" s="50" t="str">
        <f t="shared" si="33"/>
        <v/>
      </c>
      <c r="G223" s="50" t="str">
        <f t="shared" si="34"/>
        <v/>
      </c>
      <c r="H223" s="23"/>
      <c r="L223" s="23"/>
      <c r="M223" s="23"/>
    </row>
    <row r="224" spans="1:13" outlineLevel="1" x14ac:dyDescent="0.3">
      <c r="A224" s="25" t="s">
        <v>306</v>
      </c>
      <c r="B224" s="53" t="s">
        <v>98</v>
      </c>
      <c r="E224" s="62"/>
      <c r="F224" s="50" t="str">
        <f t="shared" si="33"/>
        <v/>
      </c>
      <c r="G224" s="50" t="str">
        <f t="shared" si="34"/>
        <v/>
      </c>
      <c r="H224" s="23"/>
      <c r="L224" s="23"/>
      <c r="M224" s="23"/>
    </row>
    <row r="225" spans="1:14" outlineLevel="1" x14ac:dyDescent="0.3">
      <c r="A225" s="25" t="s">
        <v>307</v>
      </c>
      <c r="B225" s="53" t="s">
        <v>98</v>
      </c>
      <c r="E225" s="62"/>
      <c r="F225" s="50" t="str">
        <f t="shared" si="33"/>
        <v/>
      </c>
      <c r="G225" s="50" t="str">
        <f t="shared" si="34"/>
        <v/>
      </c>
      <c r="H225" s="23"/>
      <c r="L225" s="23"/>
      <c r="M225" s="23"/>
    </row>
    <row r="226" spans="1:14" outlineLevel="1" x14ac:dyDescent="0.3">
      <c r="A226" s="25" t="s">
        <v>308</v>
      </c>
      <c r="B226" s="53" t="s">
        <v>98</v>
      </c>
      <c r="E226" s="42"/>
      <c r="F226" s="50" t="str">
        <f t="shared" si="33"/>
        <v/>
      </c>
      <c r="G226" s="50" t="str">
        <f t="shared" si="34"/>
        <v/>
      </c>
      <c r="H226" s="23"/>
      <c r="L226" s="23"/>
      <c r="M226" s="23"/>
    </row>
    <row r="227" spans="1:14" outlineLevel="1" x14ac:dyDescent="0.3">
      <c r="A227" s="25" t="s">
        <v>309</v>
      </c>
      <c r="B227" s="53" t="s">
        <v>98</v>
      </c>
      <c r="E227" s="62"/>
      <c r="F227" s="50" t="str">
        <f t="shared" si="33"/>
        <v/>
      </c>
      <c r="G227" s="50" t="str">
        <f t="shared" si="34"/>
        <v/>
      </c>
      <c r="H227" s="23"/>
      <c r="L227" s="23"/>
      <c r="M227" s="23"/>
    </row>
    <row r="228" spans="1:14" ht="15" customHeight="1" x14ac:dyDescent="0.3">
      <c r="A228" s="44"/>
      <c r="B228" s="45" t="s">
        <v>310</v>
      </c>
      <c r="C228" s="44"/>
      <c r="D228" s="44"/>
      <c r="E228" s="46"/>
      <c r="F228" s="47"/>
      <c r="G228" s="47"/>
      <c r="H228" s="23"/>
      <c r="L228" s="23"/>
      <c r="M228" s="23"/>
    </row>
    <row r="229" spans="1:14" x14ac:dyDescent="0.3">
      <c r="A229" s="25" t="s">
        <v>311</v>
      </c>
      <c r="B229" s="42" t="s">
        <v>312</v>
      </c>
      <c r="C229" s="154" t="s">
        <v>1308</v>
      </c>
      <c r="H229" s="23"/>
      <c r="L229" s="23"/>
      <c r="M229" s="23"/>
    </row>
    <row r="230" spans="1:14" ht="15" customHeight="1" x14ac:dyDescent="0.3">
      <c r="A230" s="44"/>
      <c r="B230" s="45" t="s">
        <v>313</v>
      </c>
      <c r="C230" s="44"/>
      <c r="D230" s="44"/>
      <c r="E230" s="46"/>
      <c r="F230" s="47"/>
      <c r="G230" s="47"/>
      <c r="H230" s="23"/>
      <c r="L230" s="23"/>
      <c r="M230" s="23"/>
    </row>
    <row r="231" spans="1:14" x14ac:dyDescent="0.3">
      <c r="A231" s="25" t="s">
        <v>11</v>
      </c>
      <c r="B231" s="25" t="s">
        <v>1136</v>
      </c>
      <c r="C231" s="25">
        <v>1500</v>
      </c>
      <c r="E231" s="42"/>
      <c r="H231" s="23"/>
      <c r="L231" s="23"/>
      <c r="M231" s="23"/>
    </row>
    <row r="232" spans="1:14" x14ac:dyDescent="0.3">
      <c r="A232" s="25" t="s">
        <v>314</v>
      </c>
      <c r="B232" s="65" t="s">
        <v>315</v>
      </c>
      <c r="C232" s="25" t="s">
        <v>1358</v>
      </c>
      <c r="E232" s="42"/>
      <c r="H232" s="23"/>
      <c r="L232" s="23"/>
      <c r="M232" s="23"/>
    </row>
    <row r="233" spans="1:14" x14ac:dyDescent="0.3">
      <c r="A233" s="25" t="s">
        <v>316</v>
      </c>
      <c r="B233" s="65" t="s">
        <v>317</v>
      </c>
      <c r="C233" s="25" t="s">
        <v>1358</v>
      </c>
      <c r="E233" s="42"/>
      <c r="H233" s="23"/>
      <c r="L233" s="23"/>
      <c r="M233" s="23"/>
    </row>
    <row r="234" spans="1:14" outlineLevel="1" x14ac:dyDescent="0.3">
      <c r="A234" s="25" t="s">
        <v>318</v>
      </c>
      <c r="B234" s="40" t="s">
        <v>319</v>
      </c>
      <c r="C234" s="156">
        <v>27.5</v>
      </c>
      <c r="D234" s="42"/>
      <c r="E234" s="42"/>
      <c r="H234" s="23"/>
      <c r="L234" s="23"/>
      <c r="M234" s="23"/>
    </row>
    <row r="235" spans="1:14" outlineLevel="1" x14ac:dyDescent="0.3">
      <c r="A235" s="25" t="s">
        <v>320</v>
      </c>
      <c r="B235" s="40" t="s">
        <v>321</v>
      </c>
      <c r="C235" s="42"/>
      <c r="D235" s="42"/>
      <c r="E235" s="42"/>
      <c r="H235" s="23"/>
      <c r="L235" s="23"/>
      <c r="M235" s="23"/>
    </row>
    <row r="236" spans="1:14" outlineLevel="1" x14ac:dyDescent="0.3">
      <c r="A236" s="25" t="s">
        <v>322</v>
      </c>
      <c r="B236" s="40" t="s">
        <v>323</v>
      </c>
      <c r="C236" s="42"/>
      <c r="D236" s="42"/>
      <c r="E236" s="42"/>
      <c r="H236" s="23"/>
      <c r="L236" s="23"/>
      <c r="M236" s="23"/>
    </row>
    <row r="237" spans="1:14" outlineLevel="1" x14ac:dyDescent="0.3">
      <c r="A237" s="25" t="s">
        <v>324</v>
      </c>
      <c r="C237" s="42"/>
      <c r="D237" s="42"/>
      <c r="E237" s="42"/>
      <c r="H237" s="23"/>
      <c r="L237" s="23"/>
      <c r="M237" s="23"/>
    </row>
    <row r="238" spans="1:14" outlineLevel="1" x14ac:dyDescent="0.3">
      <c r="A238" s="25" t="s">
        <v>325</v>
      </c>
      <c r="C238" s="42"/>
      <c r="D238" s="42"/>
      <c r="E238" s="42"/>
      <c r="H238" s="23"/>
      <c r="L238" s="23"/>
      <c r="M238" s="23"/>
    </row>
    <row r="239" spans="1:14" outlineLevel="1" x14ac:dyDescent="0.3">
      <c r="A239" s="25" t="s">
        <v>326</v>
      </c>
      <c r="D239"/>
      <c r="E239"/>
      <c r="F239"/>
      <c r="G239"/>
      <c r="H239" s="23"/>
      <c r="K239" s="66"/>
      <c r="L239" s="66"/>
      <c r="M239" s="66"/>
      <c r="N239" s="66"/>
    </row>
    <row r="240" spans="1:14" outlineLevel="1" x14ac:dyDescent="0.3">
      <c r="A240" s="25" t="s">
        <v>327</v>
      </c>
      <c r="D240"/>
      <c r="E240"/>
      <c r="F240"/>
      <c r="G240"/>
      <c r="H240" s="23"/>
      <c r="K240" s="66"/>
      <c r="L240" s="66"/>
      <c r="M240" s="66"/>
      <c r="N240" s="66"/>
    </row>
    <row r="241" spans="1:14" outlineLevel="1" x14ac:dyDescent="0.3">
      <c r="A241" s="25" t="s">
        <v>328</v>
      </c>
      <c r="D241"/>
      <c r="E241"/>
      <c r="F241"/>
      <c r="G241"/>
      <c r="H241" s="23"/>
      <c r="K241" s="66"/>
      <c r="L241" s="66"/>
      <c r="M241" s="66"/>
      <c r="N241" s="66"/>
    </row>
    <row r="242" spans="1:14" outlineLevel="1" x14ac:dyDescent="0.3">
      <c r="A242" s="25" t="s">
        <v>329</v>
      </c>
      <c r="D242"/>
      <c r="E242"/>
      <c r="F242"/>
      <c r="G242"/>
      <c r="H242" s="23"/>
      <c r="K242" s="66"/>
      <c r="L242" s="66"/>
      <c r="M242" s="66"/>
      <c r="N242" s="66"/>
    </row>
    <row r="243" spans="1:14" outlineLevel="1" x14ac:dyDescent="0.3">
      <c r="A243" s="25" t="s">
        <v>330</v>
      </c>
      <c r="D243"/>
      <c r="E243"/>
      <c r="F243"/>
      <c r="G243"/>
      <c r="H243" s="23"/>
      <c r="K243" s="66"/>
      <c r="L243" s="66"/>
      <c r="M243" s="66"/>
      <c r="N243" s="66"/>
    </row>
    <row r="244" spans="1:14" outlineLevel="1" x14ac:dyDescent="0.3">
      <c r="A244" s="25" t="s">
        <v>331</v>
      </c>
      <c r="D244"/>
      <c r="E244"/>
      <c r="F244"/>
      <c r="G244"/>
      <c r="H244" s="23"/>
      <c r="K244" s="66"/>
      <c r="L244" s="66"/>
      <c r="M244" s="66"/>
      <c r="N244" s="66"/>
    </row>
    <row r="245" spans="1:14" outlineLevel="1" x14ac:dyDescent="0.3">
      <c r="A245" s="25" t="s">
        <v>332</v>
      </c>
      <c r="D245"/>
      <c r="E245"/>
      <c r="F245"/>
      <c r="G245"/>
      <c r="H245" s="23"/>
      <c r="K245" s="66"/>
      <c r="L245" s="66"/>
      <c r="M245" s="66"/>
      <c r="N245" s="66"/>
    </row>
    <row r="246" spans="1:14" outlineLevel="1" x14ac:dyDescent="0.3">
      <c r="A246" s="25" t="s">
        <v>333</v>
      </c>
      <c r="D246"/>
      <c r="E246"/>
      <c r="F246"/>
      <c r="G246"/>
      <c r="H246" s="23"/>
      <c r="K246" s="66"/>
      <c r="L246" s="66"/>
      <c r="M246" s="66"/>
      <c r="N246" s="66"/>
    </row>
    <row r="247" spans="1:14" outlineLevel="1" x14ac:dyDescent="0.3">
      <c r="A247" s="25" t="s">
        <v>334</v>
      </c>
      <c r="D247"/>
      <c r="E247"/>
      <c r="F247"/>
      <c r="G247"/>
      <c r="H247" s="23"/>
      <c r="K247" s="66"/>
      <c r="L247" s="66"/>
      <c r="M247" s="66"/>
      <c r="N247" s="66"/>
    </row>
    <row r="248" spans="1:14" outlineLevel="1" x14ac:dyDescent="0.3">
      <c r="A248" s="25" t="s">
        <v>335</v>
      </c>
      <c r="D248"/>
      <c r="E248"/>
      <c r="F248"/>
      <c r="G248"/>
      <c r="H248" s="23"/>
      <c r="K248" s="66"/>
      <c r="L248" s="66"/>
      <c r="M248" s="66"/>
      <c r="N248" s="66"/>
    </row>
    <row r="249" spans="1:14" outlineLevel="1" x14ac:dyDescent="0.3">
      <c r="A249" s="25" t="s">
        <v>336</v>
      </c>
      <c r="D249"/>
      <c r="E249"/>
      <c r="F249"/>
      <c r="G249"/>
      <c r="H249" s="23"/>
      <c r="K249" s="66"/>
      <c r="L249" s="66"/>
      <c r="M249" s="66"/>
      <c r="N249" s="66"/>
    </row>
    <row r="250" spans="1:14" outlineLevel="1" x14ac:dyDescent="0.3">
      <c r="A250" s="25" t="s">
        <v>337</v>
      </c>
      <c r="D250"/>
      <c r="E250"/>
      <c r="F250"/>
      <c r="G250"/>
      <c r="H250" s="23"/>
      <c r="K250" s="66"/>
      <c r="L250" s="66"/>
      <c r="M250" s="66"/>
      <c r="N250" s="66"/>
    </row>
    <row r="251" spans="1:14" outlineLevel="1" x14ac:dyDescent="0.3">
      <c r="A251" s="25" t="s">
        <v>338</v>
      </c>
      <c r="D251"/>
      <c r="E251"/>
      <c r="F251"/>
      <c r="G251"/>
      <c r="H251" s="23"/>
      <c r="K251" s="66"/>
      <c r="L251" s="66"/>
      <c r="M251" s="66"/>
      <c r="N251" s="66"/>
    </row>
    <row r="252" spans="1:14" outlineLevel="1" x14ac:dyDescent="0.3">
      <c r="A252" s="25" t="s">
        <v>339</v>
      </c>
      <c r="D252"/>
      <c r="E252"/>
      <c r="F252"/>
      <c r="G252"/>
      <c r="H252" s="23"/>
      <c r="K252" s="66"/>
      <c r="L252" s="66"/>
      <c r="M252" s="66"/>
      <c r="N252" s="66"/>
    </row>
    <row r="253" spans="1:14" outlineLevel="1" x14ac:dyDescent="0.3">
      <c r="A253" s="25" t="s">
        <v>340</v>
      </c>
      <c r="D253"/>
      <c r="E253"/>
      <c r="F253"/>
      <c r="G253"/>
      <c r="H253" s="23"/>
      <c r="K253" s="66"/>
      <c r="L253" s="66"/>
      <c r="M253" s="66"/>
      <c r="N253" s="66"/>
    </row>
    <row r="254" spans="1:14" outlineLevel="1" x14ac:dyDescent="0.3">
      <c r="A254" s="25" t="s">
        <v>341</v>
      </c>
      <c r="D254"/>
      <c r="E254"/>
      <c r="F254"/>
      <c r="G254"/>
      <c r="H254" s="23"/>
      <c r="K254" s="66"/>
      <c r="L254" s="66"/>
      <c r="M254" s="66"/>
      <c r="N254" s="66"/>
    </row>
    <row r="255" spans="1:14" outlineLevel="1" x14ac:dyDescent="0.3">
      <c r="A255" s="25" t="s">
        <v>342</v>
      </c>
      <c r="D255"/>
      <c r="E255"/>
      <c r="F255"/>
      <c r="G255"/>
      <c r="H255" s="23"/>
      <c r="K255" s="66"/>
      <c r="L255" s="66"/>
      <c r="M255" s="66"/>
      <c r="N255" s="66"/>
    </row>
    <row r="256" spans="1:14" outlineLevel="1" x14ac:dyDescent="0.3">
      <c r="A256" s="25" t="s">
        <v>343</v>
      </c>
      <c r="D256"/>
      <c r="E256"/>
      <c r="F256"/>
      <c r="G256"/>
      <c r="H256" s="23"/>
      <c r="K256" s="66"/>
      <c r="L256" s="66"/>
      <c r="M256" s="66"/>
      <c r="N256" s="66"/>
    </row>
    <row r="257" spans="1:14" outlineLevel="1" x14ac:dyDescent="0.3">
      <c r="A257" s="25" t="s">
        <v>344</v>
      </c>
      <c r="D257"/>
      <c r="E257"/>
      <c r="F257"/>
      <c r="G257"/>
      <c r="H257" s="23"/>
      <c r="K257" s="66"/>
      <c r="L257" s="66"/>
      <c r="M257" s="66"/>
      <c r="N257" s="66"/>
    </row>
    <row r="258" spans="1:14" outlineLevel="1" x14ac:dyDescent="0.3">
      <c r="A258" s="25" t="s">
        <v>345</v>
      </c>
      <c r="D258"/>
      <c r="E258"/>
      <c r="F258"/>
      <c r="G258"/>
      <c r="H258" s="23"/>
      <c r="K258" s="66"/>
      <c r="L258" s="66"/>
      <c r="M258" s="66"/>
      <c r="N258" s="66"/>
    </row>
    <row r="259" spans="1:14" outlineLevel="1" x14ac:dyDescent="0.3">
      <c r="A259" s="25" t="s">
        <v>346</v>
      </c>
      <c r="D259"/>
      <c r="E259"/>
      <c r="F259"/>
      <c r="G259"/>
      <c r="H259" s="23"/>
      <c r="K259" s="66"/>
      <c r="L259" s="66"/>
      <c r="M259" s="66"/>
      <c r="N259" s="66"/>
    </row>
    <row r="260" spans="1:14" outlineLevel="1" x14ac:dyDescent="0.3">
      <c r="A260" s="25" t="s">
        <v>347</v>
      </c>
      <c r="D260"/>
      <c r="E260"/>
      <c r="F260"/>
      <c r="G260"/>
      <c r="H260" s="23"/>
      <c r="K260" s="66"/>
      <c r="L260" s="66"/>
      <c r="M260" s="66"/>
      <c r="N260" s="66"/>
    </row>
    <row r="261" spans="1:14" outlineLevel="1" x14ac:dyDescent="0.3">
      <c r="A261" s="25" t="s">
        <v>348</v>
      </c>
      <c r="D261"/>
      <c r="E261"/>
      <c r="F261"/>
      <c r="G261"/>
      <c r="H261" s="23"/>
      <c r="K261" s="66"/>
      <c r="L261" s="66"/>
      <c r="M261" s="66"/>
      <c r="N261" s="66"/>
    </row>
    <row r="262" spans="1:14" outlineLevel="1" x14ac:dyDescent="0.3">
      <c r="A262" s="25" t="s">
        <v>349</v>
      </c>
      <c r="D262"/>
      <c r="E262"/>
      <c r="F262"/>
      <c r="G262"/>
      <c r="H262" s="23"/>
      <c r="K262" s="66"/>
      <c r="L262" s="66"/>
      <c r="M262" s="66"/>
      <c r="N262" s="66"/>
    </row>
    <row r="263" spans="1:14" outlineLevel="1" x14ac:dyDescent="0.3">
      <c r="A263" s="25" t="s">
        <v>350</v>
      </c>
      <c r="D263"/>
      <c r="E263"/>
      <c r="F263"/>
      <c r="G263"/>
      <c r="H263" s="23"/>
      <c r="K263" s="66"/>
      <c r="L263" s="66"/>
      <c r="M263" s="66"/>
      <c r="N263" s="66"/>
    </row>
    <row r="264" spans="1:14" outlineLevel="1" x14ac:dyDescent="0.3">
      <c r="A264" s="25" t="s">
        <v>351</v>
      </c>
      <c r="D264"/>
      <c r="E264"/>
      <c r="F264"/>
      <c r="G264"/>
      <c r="H264" s="23"/>
      <c r="K264" s="66"/>
      <c r="L264" s="66"/>
      <c r="M264" s="66"/>
      <c r="N264" s="66"/>
    </row>
    <row r="265" spans="1:14" outlineLevel="1" x14ac:dyDescent="0.3">
      <c r="A265" s="25" t="s">
        <v>352</v>
      </c>
      <c r="D265"/>
      <c r="E265"/>
      <c r="F265"/>
      <c r="G265"/>
      <c r="H265" s="23"/>
      <c r="K265" s="66"/>
      <c r="L265" s="66"/>
      <c r="M265" s="66"/>
      <c r="N265" s="66"/>
    </row>
    <row r="266" spans="1:14" outlineLevel="1" x14ac:dyDescent="0.3">
      <c r="A266" s="25" t="s">
        <v>353</v>
      </c>
      <c r="D266"/>
      <c r="E266"/>
      <c r="F266"/>
      <c r="G266"/>
      <c r="H266" s="23"/>
      <c r="K266" s="66"/>
      <c r="L266" s="66"/>
      <c r="M266" s="66"/>
      <c r="N266" s="66"/>
    </row>
    <row r="267" spans="1:14" outlineLevel="1" x14ac:dyDescent="0.3">
      <c r="A267" s="25" t="s">
        <v>354</v>
      </c>
      <c r="D267"/>
      <c r="E267"/>
      <c r="F267"/>
      <c r="G267"/>
      <c r="H267" s="23"/>
      <c r="K267" s="66"/>
      <c r="L267" s="66"/>
      <c r="M267" s="66"/>
      <c r="N267" s="66"/>
    </row>
    <row r="268" spans="1:14" outlineLevel="1" x14ac:dyDescent="0.3">
      <c r="A268" s="25" t="s">
        <v>355</v>
      </c>
      <c r="D268"/>
      <c r="E268"/>
      <c r="F268"/>
      <c r="G268"/>
      <c r="H268" s="23"/>
      <c r="K268" s="66"/>
      <c r="L268" s="66"/>
      <c r="M268" s="66"/>
      <c r="N268" s="66"/>
    </row>
    <row r="269" spans="1:14" outlineLevel="1" x14ac:dyDescent="0.3">
      <c r="A269" s="25" t="s">
        <v>356</v>
      </c>
      <c r="D269"/>
      <c r="E269"/>
      <c r="F269"/>
      <c r="G269"/>
      <c r="H269" s="23"/>
      <c r="K269" s="66"/>
      <c r="L269" s="66"/>
      <c r="M269" s="66"/>
      <c r="N269" s="66"/>
    </row>
    <row r="270" spans="1:14" outlineLevel="1" x14ac:dyDescent="0.3">
      <c r="A270" s="25" t="s">
        <v>357</v>
      </c>
      <c r="D270"/>
      <c r="E270"/>
      <c r="F270"/>
      <c r="G270"/>
      <c r="H270" s="23"/>
      <c r="K270" s="66"/>
      <c r="L270" s="66"/>
      <c r="M270" s="66"/>
      <c r="N270" s="66"/>
    </row>
    <row r="271" spans="1:14" outlineLevel="1" x14ac:dyDescent="0.3">
      <c r="A271" s="25" t="s">
        <v>358</v>
      </c>
      <c r="D271"/>
      <c r="E271"/>
      <c r="F271"/>
      <c r="G271"/>
      <c r="H271" s="23"/>
      <c r="K271" s="66"/>
      <c r="L271" s="66"/>
      <c r="M271" s="66"/>
      <c r="N271" s="66"/>
    </row>
    <row r="272" spans="1:14" outlineLevel="1" x14ac:dyDescent="0.3">
      <c r="A272" s="25" t="s">
        <v>359</v>
      </c>
      <c r="D272"/>
      <c r="E272"/>
      <c r="F272"/>
      <c r="G272"/>
      <c r="H272" s="23"/>
      <c r="K272" s="66"/>
      <c r="L272" s="66"/>
      <c r="M272" s="66"/>
      <c r="N272" s="66"/>
    </row>
    <row r="273" spans="1:14" outlineLevel="1" x14ac:dyDescent="0.3">
      <c r="A273" s="25" t="s">
        <v>360</v>
      </c>
      <c r="D273"/>
      <c r="E273"/>
      <c r="F273"/>
      <c r="G273"/>
      <c r="H273" s="23"/>
      <c r="K273" s="66"/>
      <c r="L273" s="66"/>
      <c r="M273" s="66"/>
      <c r="N273" s="66"/>
    </row>
    <row r="274" spans="1:14" outlineLevel="1" x14ac:dyDescent="0.3">
      <c r="A274" s="25" t="s">
        <v>361</v>
      </c>
      <c r="D274"/>
      <c r="E274"/>
      <c r="F274"/>
      <c r="G274"/>
      <c r="H274" s="23"/>
      <c r="K274" s="66"/>
      <c r="L274" s="66"/>
      <c r="M274" s="66"/>
      <c r="N274" s="66"/>
    </row>
    <row r="275" spans="1:14" outlineLevel="1" x14ac:dyDescent="0.3">
      <c r="A275" s="25" t="s">
        <v>362</v>
      </c>
      <c r="D275"/>
      <c r="E275"/>
      <c r="F275"/>
      <c r="G275"/>
      <c r="H275" s="23"/>
      <c r="K275" s="66"/>
      <c r="L275" s="66"/>
      <c r="M275" s="66"/>
      <c r="N275" s="66"/>
    </row>
    <row r="276" spans="1:14" outlineLevel="1" x14ac:dyDescent="0.3">
      <c r="A276" s="25" t="s">
        <v>363</v>
      </c>
      <c r="D276"/>
      <c r="E276"/>
      <c r="F276"/>
      <c r="G276"/>
      <c r="H276" s="23"/>
      <c r="K276" s="66"/>
      <c r="L276" s="66"/>
      <c r="M276" s="66"/>
      <c r="N276" s="66"/>
    </row>
    <row r="277" spans="1:14" outlineLevel="1" x14ac:dyDescent="0.3">
      <c r="A277" s="25" t="s">
        <v>364</v>
      </c>
      <c r="D277"/>
      <c r="E277"/>
      <c r="F277"/>
      <c r="G277"/>
      <c r="H277" s="23"/>
      <c r="K277" s="66"/>
      <c r="L277" s="66"/>
      <c r="M277" s="66"/>
      <c r="N277" s="66"/>
    </row>
    <row r="278" spans="1:14" outlineLevel="1" x14ac:dyDescent="0.3">
      <c r="A278" s="25" t="s">
        <v>365</v>
      </c>
      <c r="D278"/>
      <c r="E278"/>
      <c r="F278"/>
      <c r="G278"/>
      <c r="H278" s="23"/>
      <c r="K278" s="66"/>
      <c r="L278" s="66"/>
      <c r="M278" s="66"/>
      <c r="N278" s="66"/>
    </row>
    <row r="279" spans="1:14" outlineLevel="1" x14ac:dyDescent="0.3">
      <c r="A279" s="25" t="s">
        <v>366</v>
      </c>
      <c r="D279"/>
      <c r="E279"/>
      <c r="F279"/>
      <c r="G279"/>
      <c r="H279" s="23"/>
      <c r="K279" s="66"/>
      <c r="L279" s="66"/>
      <c r="M279" s="66"/>
      <c r="N279" s="66"/>
    </row>
    <row r="280" spans="1:14" outlineLevel="1" x14ac:dyDescent="0.3">
      <c r="A280" s="25" t="s">
        <v>367</v>
      </c>
      <c r="D280"/>
      <c r="E280"/>
      <c r="F280"/>
      <c r="G280"/>
      <c r="H280" s="23"/>
      <c r="K280" s="66"/>
      <c r="L280" s="66"/>
      <c r="M280" s="66"/>
      <c r="N280" s="66"/>
    </row>
    <row r="281" spans="1:14" outlineLevel="1" x14ac:dyDescent="0.3">
      <c r="A281" s="25" t="s">
        <v>368</v>
      </c>
      <c r="D281"/>
      <c r="E281"/>
      <c r="F281"/>
      <c r="G281"/>
      <c r="H281" s="23"/>
      <c r="K281" s="66"/>
      <c r="L281" s="66"/>
      <c r="M281" s="66"/>
      <c r="N281" s="66"/>
    </row>
    <row r="282" spans="1:14" outlineLevel="1" x14ac:dyDescent="0.3">
      <c r="A282" s="25" t="s">
        <v>369</v>
      </c>
      <c r="D282"/>
      <c r="E282"/>
      <c r="F282"/>
      <c r="G282"/>
      <c r="H282" s="23"/>
      <c r="K282" s="66"/>
      <c r="L282" s="66"/>
      <c r="M282" s="66"/>
      <c r="N282" s="66"/>
    </row>
    <row r="283" spans="1:14" outlineLevel="1" x14ac:dyDescent="0.3">
      <c r="A283" s="25" t="s">
        <v>370</v>
      </c>
      <c r="D283"/>
      <c r="E283"/>
      <c r="F283"/>
      <c r="G283"/>
      <c r="H283" s="23"/>
      <c r="K283" s="66"/>
      <c r="L283" s="66"/>
      <c r="M283" s="66"/>
      <c r="N283" s="66"/>
    </row>
    <row r="284" spans="1:14" outlineLevel="1" x14ac:dyDescent="0.3">
      <c r="A284" s="25" t="s">
        <v>371</v>
      </c>
      <c r="D284"/>
      <c r="E284"/>
      <c r="F284"/>
      <c r="G284"/>
      <c r="H284" s="23"/>
      <c r="K284" s="66"/>
      <c r="L284" s="66"/>
      <c r="M284" s="66"/>
      <c r="N284" s="66"/>
    </row>
    <row r="285" spans="1:14" ht="36" x14ac:dyDescent="0.3">
      <c r="A285" s="36"/>
      <c r="B285" s="36" t="s">
        <v>372</v>
      </c>
      <c r="C285" s="36" t="s">
        <v>1</v>
      </c>
      <c r="D285" s="36" t="s">
        <v>1</v>
      </c>
      <c r="E285" s="36"/>
      <c r="F285" s="37"/>
      <c r="G285" s="38"/>
      <c r="H285" s="23"/>
      <c r="I285" s="29"/>
      <c r="J285" s="29"/>
      <c r="K285" s="29"/>
      <c r="L285" s="29"/>
      <c r="M285" s="31"/>
    </row>
    <row r="286" spans="1:14" ht="18" x14ac:dyDescent="0.3">
      <c r="A286" s="67" t="s">
        <v>373</v>
      </c>
      <c r="B286" s="68"/>
      <c r="C286" s="68"/>
      <c r="D286" s="68"/>
      <c r="E286" s="68"/>
      <c r="F286" s="69"/>
      <c r="G286" s="68"/>
      <c r="H286" s="23"/>
      <c r="I286" s="29"/>
      <c r="J286" s="29"/>
      <c r="K286" s="29"/>
      <c r="L286" s="29"/>
      <c r="M286" s="31"/>
    </row>
    <row r="287" spans="1:14" ht="18" x14ac:dyDescent="0.3">
      <c r="A287" s="67" t="s">
        <v>374</v>
      </c>
      <c r="B287" s="68"/>
      <c r="C287" s="68"/>
      <c r="D287" s="68"/>
      <c r="E287" s="68"/>
      <c r="F287" s="69"/>
      <c r="G287" s="68"/>
      <c r="H287" s="23"/>
      <c r="I287" s="29"/>
      <c r="J287" s="29"/>
      <c r="K287" s="29"/>
      <c r="L287" s="29"/>
      <c r="M287" s="31"/>
    </row>
    <row r="288" spans="1:14" x14ac:dyDescent="0.3">
      <c r="A288" s="25" t="s">
        <v>375</v>
      </c>
      <c r="B288" s="40" t="s">
        <v>376</v>
      </c>
      <c r="C288" s="70">
        <f>ROW(B38)</f>
        <v>38</v>
      </c>
      <c r="D288" s="61"/>
      <c r="E288" s="61"/>
      <c r="F288" s="61"/>
      <c r="G288" s="61"/>
      <c r="H288" s="23"/>
      <c r="I288" s="40"/>
      <c r="J288" s="70"/>
      <c r="L288" s="61"/>
      <c r="M288" s="61"/>
      <c r="N288" s="61"/>
    </row>
    <row r="289" spans="1:14" x14ac:dyDescent="0.3">
      <c r="A289" s="25" t="s">
        <v>377</v>
      </c>
      <c r="B289" s="40" t="s">
        <v>378</v>
      </c>
      <c r="C289" s="70">
        <f>ROW(B39)</f>
        <v>39</v>
      </c>
      <c r="E289" s="61"/>
      <c r="F289" s="61"/>
      <c r="H289" s="23"/>
      <c r="I289" s="40"/>
      <c r="J289" s="70"/>
      <c r="L289" s="61"/>
      <c r="M289" s="61"/>
    </row>
    <row r="290" spans="1:14" x14ac:dyDescent="0.3">
      <c r="A290" s="25" t="s">
        <v>379</v>
      </c>
      <c r="B290" s="40" t="s">
        <v>380</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
      <c r="A291" s="25" t="s">
        <v>381</v>
      </c>
      <c r="B291" s="40" t="s">
        <v>382</v>
      </c>
      <c r="C291" s="70">
        <f>ROW(B52)</f>
        <v>52</v>
      </c>
      <c r="H291" s="23"/>
      <c r="I291" s="40"/>
      <c r="J291" s="70"/>
    </row>
    <row r="292" spans="1:14" x14ac:dyDescent="0.3">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
      <c r="A293" s="25" t="s">
        <v>385</v>
      </c>
      <c r="B293" s="40" t="s">
        <v>386</v>
      </c>
      <c r="C293" s="70" t="str">
        <f>ROW('B1. HTT Mortgage Assets'!B149)&amp;" for Mortgage Assets"</f>
        <v>149 for Mortgage Assets</v>
      </c>
      <c r="D293" s="70" t="e">
        <f>ROW(#REF!)&amp;" for Public Sector Assets"</f>
        <v>#REF!</v>
      </c>
      <c r="H293" s="23"/>
      <c r="I293" s="40"/>
      <c r="M293" s="71"/>
    </row>
    <row r="294" spans="1:14" x14ac:dyDescent="0.3">
      <c r="A294" s="25" t="s">
        <v>387</v>
      </c>
      <c r="B294" s="40" t="s">
        <v>388</v>
      </c>
      <c r="C294" s="70">
        <f>ROW(B111)</f>
        <v>111</v>
      </c>
      <c r="F294" s="71"/>
      <c r="H294" s="23"/>
      <c r="I294" s="40"/>
      <c r="J294" s="70"/>
      <c r="M294" s="71"/>
    </row>
    <row r="295" spans="1:14" x14ac:dyDescent="0.3">
      <c r="A295" s="25" t="s">
        <v>389</v>
      </c>
      <c r="B295" s="40" t="s">
        <v>390</v>
      </c>
      <c r="C295" s="70">
        <f>ROW(B163)</f>
        <v>163</v>
      </c>
      <c r="E295" s="71"/>
      <c r="F295" s="71"/>
      <c r="H295" s="23"/>
      <c r="I295" s="40"/>
      <c r="J295" s="70"/>
      <c r="L295" s="71"/>
      <c r="M295" s="71"/>
    </row>
    <row r="296" spans="1:14" x14ac:dyDescent="0.3">
      <c r="A296" s="25" t="s">
        <v>391</v>
      </c>
      <c r="B296" s="40" t="s">
        <v>392</v>
      </c>
      <c r="C296" s="70">
        <f>ROW(B137)</f>
        <v>137</v>
      </c>
      <c r="E296" s="71"/>
      <c r="F296" s="71"/>
      <c r="H296" s="23"/>
      <c r="I296" s="40"/>
      <c r="J296" s="70"/>
      <c r="L296" s="71"/>
      <c r="M296" s="71"/>
    </row>
    <row r="297" spans="1:14" x14ac:dyDescent="0.3">
      <c r="A297" s="25" t="s">
        <v>393</v>
      </c>
      <c r="B297" s="25" t="s">
        <v>394</v>
      </c>
      <c r="C297" s="70" t="str">
        <f>ROW('C. HTT Harmonised Glossary'!B17)&amp;" for Harmonised Glossary"</f>
        <v>17 for Harmonised Glossary</v>
      </c>
      <c r="E297" s="71"/>
      <c r="H297" s="23"/>
      <c r="J297" s="70"/>
      <c r="L297" s="71"/>
    </row>
    <row r="298" spans="1:14" x14ac:dyDescent="0.3">
      <c r="A298" s="25" t="s">
        <v>395</v>
      </c>
      <c r="B298" s="40" t="s">
        <v>396</v>
      </c>
      <c r="C298" s="70">
        <f>ROW(B65)</f>
        <v>65</v>
      </c>
      <c r="E298" s="71"/>
      <c r="H298" s="23"/>
      <c r="I298" s="40"/>
      <c r="J298" s="70"/>
      <c r="L298" s="71"/>
    </row>
    <row r="299" spans="1:14" x14ac:dyDescent="0.3">
      <c r="A299" s="25" t="s">
        <v>397</v>
      </c>
      <c r="B299" s="40" t="s">
        <v>398</v>
      </c>
      <c r="C299" s="70">
        <f>ROW(B88)</f>
        <v>88</v>
      </c>
      <c r="E299" s="71"/>
      <c r="H299" s="23"/>
      <c r="I299" s="40"/>
      <c r="J299" s="70"/>
      <c r="L299" s="71"/>
    </row>
    <row r="300" spans="1:14" x14ac:dyDescent="0.3">
      <c r="A300" s="25" t="s">
        <v>399</v>
      </c>
      <c r="B300" s="40" t="s">
        <v>400</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
      <c r="A301" s="25" t="s">
        <v>401</v>
      </c>
      <c r="B301" s="40"/>
      <c r="C301" s="70"/>
      <c r="D301" s="70"/>
      <c r="E301" s="71"/>
      <c r="H301" s="23"/>
      <c r="I301" s="40"/>
      <c r="J301" s="70"/>
      <c r="K301" s="70"/>
      <c r="L301" s="71"/>
    </row>
    <row r="302" spans="1:14" outlineLevel="1" x14ac:dyDescent="0.3">
      <c r="A302" s="25" t="s">
        <v>402</v>
      </c>
      <c r="B302" s="40"/>
      <c r="C302" s="70"/>
      <c r="D302" s="70"/>
      <c r="E302" s="71"/>
      <c r="H302" s="23"/>
      <c r="I302" s="40"/>
      <c r="J302" s="70"/>
      <c r="K302" s="70"/>
      <c r="L302" s="71"/>
    </row>
    <row r="303" spans="1:14" outlineLevel="1" x14ac:dyDescent="0.3">
      <c r="A303" s="25" t="s">
        <v>403</v>
      </c>
      <c r="B303" s="40"/>
      <c r="C303" s="70"/>
      <c r="D303" s="70"/>
      <c r="E303" s="71"/>
      <c r="H303" s="23"/>
      <c r="I303" s="40"/>
      <c r="J303" s="70"/>
      <c r="K303" s="70"/>
      <c r="L303" s="71"/>
    </row>
    <row r="304" spans="1:14" outlineLevel="1" x14ac:dyDescent="0.3">
      <c r="A304" s="25" t="s">
        <v>404</v>
      </c>
      <c r="B304" s="40"/>
      <c r="C304" s="70"/>
      <c r="D304" s="70"/>
      <c r="E304" s="71"/>
      <c r="H304" s="23"/>
      <c r="I304" s="40"/>
      <c r="J304" s="70"/>
      <c r="K304" s="70"/>
      <c r="L304" s="71"/>
    </row>
    <row r="305" spans="1:13" outlineLevel="1" x14ac:dyDescent="0.3">
      <c r="A305" s="25" t="s">
        <v>405</v>
      </c>
      <c r="B305" s="40"/>
      <c r="C305" s="70"/>
      <c r="D305" s="70"/>
      <c r="E305" s="71"/>
      <c r="H305" s="23"/>
      <c r="I305" s="40"/>
      <c r="J305" s="70"/>
      <c r="K305" s="70"/>
      <c r="L305" s="71"/>
    </row>
    <row r="306" spans="1:13" outlineLevel="1" x14ac:dyDescent="0.3">
      <c r="A306" s="25" t="s">
        <v>406</v>
      </c>
      <c r="B306" s="40"/>
      <c r="C306" s="70"/>
      <c r="D306" s="70"/>
      <c r="E306" s="71"/>
      <c r="H306" s="23"/>
      <c r="I306" s="40"/>
      <c r="J306" s="70"/>
      <c r="K306" s="70"/>
      <c r="L306" s="71"/>
    </row>
    <row r="307" spans="1:13" outlineLevel="1" x14ac:dyDescent="0.3">
      <c r="A307" s="25" t="s">
        <v>407</v>
      </c>
      <c r="B307" s="40"/>
      <c r="C307" s="70"/>
      <c r="D307" s="70"/>
      <c r="E307" s="71"/>
      <c r="H307" s="23"/>
      <c r="I307" s="40"/>
      <c r="J307" s="70"/>
      <c r="K307" s="70"/>
      <c r="L307" s="71"/>
    </row>
    <row r="308" spans="1:13" outlineLevel="1" x14ac:dyDescent="0.3">
      <c r="A308" s="25" t="s">
        <v>408</v>
      </c>
      <c r="B308" s="40"/>
      <c r="C308" s="70"/>
      <c r="D308" s="70"/>
      <c r="E308" s="71"/>
      <c r="H308" s="23"/>
      <c r="I308" s="40"/>
      <c r="J308" s="70"/>
      <c r="K308" s="70"/>
      <c r="L308" s="71"/>
    </row>
    <row r="309" spans="1:13" outlineLevel="1" x14ac:dyDescent="0.3">
      <c r="A309" s="25" t="s">
        <v>409</v>
      </c>
      <c r="B309" s="40"/>
      <c r="C309" s="70"/>
      <c r="D309" s="70"/>
      <c r="E309" s="71"/>
      <c r="H309" s="23"/>
      <c r="I309" s="40"/>
      <c r="J309" s="70"/>
      <c r="K309" s="70"/>
      <c r="L309" s="71"/>
    </row>
    <row r="310" spans="1:13" outlineLevel="1" x14ac:dyDescent="0.3">
      <c r="A310" s="25" t="s">
        <v>410</v>
      </c>
      <c r="H310" s="23"/>
    </row>
    <row r="311" spans="1:13" ht="36" x14ac:dyDescent="0.3">
      <c r="A311" s="37"/>
      <c r="B311" s="36" t="s">
        <v>27</v>
      </c>
      <c r="C311" s="37"/>
      <c r="D311" s="37"/>
      <c r="E311" s="37"/>
      <c r="F311" s="37"/>
      <c r="G311" s="38"/>
      <c r="H311" s="23"/>
      <c r="I311" s="29"/>
      <c r="J311" s="31"/>
      <c r="K311" s="31"/>
      <c r="L311" s="31"/>
      <c r="M311" s="31"/>
    </row>
    <row r="312" spans="1:13" x14ac:dyDescent="0.3">
      <c r="A312" s="25" t="s">
        <v>5</v>
      </c>
      <c r="B312" s="48" t="s">
        <v>411</v>
      </c>
      <c r="C312" s="25" t="s">
        <v>31</v>
      </c>
      <c r="H312" s="23"/>
      <c r="I312" s="48"/>
      <c r="J312" s="70"/>
    </row>
    <row r="313" spans="1:13" outlineLevel="1" x14ac:dyDescent="0.3">
      <c r="A313" s="25" t="s">
        <v>412</v>
      </c>
      <c r="B313" s="48"/>
      <c r="C313" s="70"/>
      <c r="H313" s="23"/>
      <c r="I313" s="48"/>
      <c r="J313" s="70"/>
    </row>
    <row r="314" spans="1:13" outlineLevel="1" x14ac:dyDescent="0.3">
      <c r="A314" s="25" t="s">
        <v>413</v>
      </c>
      <c r="B314" s="48"/>
      <c r="C314" s="70"/>
      <c r="H314" s="23"/>
      <c r="I314" s="48"/>
      <c r="J314" s="70"/>
    </row>
    <row r="315" spans="1:13" outlineLevel="1" x14ac:dyDescent="0.3">
      <c r="A315" s="25" t="s">
        <v>414</v>
      </c>
      <c r="B315" s="48"/>
      <c r="C315" s="70"/>
      <c r="H315" s="23"/>
      <c r="I315" s="48"/>
      <c r="J315" s="70"/>
    </row>
    <row r="316" spans="1:13" outlineLevel="1" x14ac:dyDescent="0.3">
      <c r="A316" s="25" t="s">
        <v>415</v>
      </c>
      <c r="B316" s="48"/>
      <c r="C316" s="70"/>
      <c r="H316" s="23"/>
      <c r="I316" s="48"/>
      <c r="J316" s="70"/>
    </row>
    <row r="317" spans="1:13" outlineLevel="1" x14ac:dyDescent="0.3">
      <c r="A317" s="25" t="s">
        <v>416</v>
      </c>
      <c r="B317" s="48"/>
      <c r="C317" s="70"/>
      <c r="H317" s="23"/>
      <c r="I317" s="48"/>
      <c r="J317" s="70"/>
    </row>
    <row r="318" spans="1:13" outlineLevel="1" x14ac:dyDescent="0.3">
      <c r="A318" s="25" t="s">
        <v>417</v>
      </c>
      <c r="B318" s="48"/>
      <c r="C318" s="70"/>
      <c r="H318" s="23"/>
      <c r="I318" s="48"/>
      <c r="J318" s="70"/>
    </row>
    <row r="319" spans="1:13" ht="18" x14ac:dyDescent="0.3">
      <c r="A319" s="37"/>
      <c r="B319" s="36" t="s">
        <v>28</v>
      </c>
      <c r="C319" s="37"/>
      <c r="D319" s="37"/>
      <c r="E319" s="37"/>
      <c r="F319" s="37"/>
      <c r="G319" s="38"/>
      <c r="H319" s="23"/>
      <c r="I319" s="29"/>
      <c r="J319" s="31"/>
      <c r="K319" s="31"/>
      <c r="L319" s="31"/>
      <c r="M319" s="31"/>
    </row>
    <row r="320" spans="1:13" ht="15" customHeight="1" outlineLevel="1" x14ac:dyDescent="0.3">
      <c r="A320" s="44"/>
      <c r="B320" s="45" t="s">
        <v>418</v>
      </c>
      <c r="C320" s="44"/>
      <c r="D320" s="44"/>
      <c r="E320" s="46"/>
      <c r="F320" s="47"/>
      <c r="G320" s="47"/>
      <c r="H320" s="23"/>
      <c r="L320" s="23"/>
      <c r="M320" s="23"/>
    </row>
    <row r="321" spans="1:8" outlineLevel="1" x14ac:dyDescent="0.3">
      <c r="A321" s="25" t="s">
        <v>419</v>
      </c>
      <c r="B321" s="40" t="s">
        <v>420</v>
      </c>
      <c r="C321" s="40"/>
      <c r="H321" s="23"/>
    </row>
    <row r="322" spans="1:8" outlineLevel="1" x14ac:dyDescent="0.3">
      <c r="A322" s="25" t="s">
        <v>421</v>
      </c>
      <c r="B322" s="40" t="s">
        <v>422</v>
      </c>
      <c r="C322" s="40"/>
      <c r="H322" s="23"/>
    </row>
    <row r="323" spans="1:8" outlineLevel="1" x14ac:dyDescent="0.3">
      <c r="A323" s="25" t="s">
        <v>423</v>
      </c>
      <c r="B323" s="40" t="s">
        <v>424</v>
      </c>
      <c r="C323" s="40"/>
      <c r="H323" s="23"/>
    </row>
    <row r="324" spans="1:8" outlineLevel="1" x14ac:dyDescent="0.3">
      <c r="A324" s="25" t="s">
        <v>425</v>
      </c>
      <c r="B324" s="40" t="s">
        <v>426</v>
      </c>
      <c r="H324" s="23"/>
    </row>
    <row r="325" spans="1:8" outlineLevel="1" x14ac:dyDescent="0.3">
      <c r="A325" s="25" t="s">
        <v>427</v>
      </c>
      <c r="B325" s="40" t="s">
        <v>428</v>
      </c>
      <c r="H325" s="23"/>
    </row>
    <row r="326" spans="1:8" outlineLevel="1" x14ac:dyDescent="0.3">
      <c r="A326" s="25" t="s">
        <v>429</v>
      </c>
      <c r="B326" s="40" t="s">
        <v>430</v>
      </c>
      <c r="H326" s="23"/>
    </row>
    <row r="327" spans="1:8" outlineLevel="1" x14ac:dyDescent="0.3">
      <c r="A327" s="25" t="s">
        <v>431</v>
      </c>
      <c r="B327" s="40" t="s">
        <v>432</v>
      </c>
      <c r="H327" s="23"/>
    </row>
    <row r="328" spans="1:8" outlineLevel="1" x14ac:dyDescent="0.3">
      <c r="A328" s="25" t="s">
        <v>433</v>
      </c>
      <c r="B328" s="40" t="s">
        <v>434</v>
      </c>
      <c r="H328" s="23"/>
    </row>
    <row r="329" spans="1:8" outlineLevel="1" x14ac:dyDescent="0.3">
      <c r="A329" s="25" t="s">
        <v>435</v>
      </c>
      <c r="B329" s="40" t="s">
        <v>436</v>
      </c>
      <c r="H329" s="23"/>
    </row>
    <row r="330" spans="1:8" outlineLevel="1" x14ac:dyDescent="0.3">
      <c r="A330" s="25" t="s">
        <v>437</v>
      </c>
      <c r="B330" s="53" t="s">
        <v>438</v>
      </c>
      <c r="H330" s="23"/>
    </row>
    <row r="331" spans="1:8" outlineLevel="1" x14ac:dyDescent="0.3">
      <c r="A331" s="25" t="s">
        <v>439</v>
      </c>
      <c r="B331" s="53" t="s">
        <v>438</v>
      </c>
      <c r="H331" s="23"/>
    </row>
    <row r="332" spans="1:8" outlineLevel="1" x14ac:dyDescent="0.3">
      <c r="A332" s="25" t="s">
        <v>440</v>
      </c>
      <c r="B332" s="53" t="s">
        <v>438</v>
      </c>
      <c r="H332" s="23"/>
    </row>
    <row r="333" spans="1:8" outlineLevel="1" x14ac:dyDescent="0.3">
      <c r="A333" s="25" t="s">
        <v>441</v>
      </c>
      <c r="B333" s="53" t="s">
        <v>438</v>
      </c>
      <c r="H333" s="23"/>
    </row>
    <row r="334" spans="1:8" outlineLevel="1" x14ac:dyDescent="0.3">
      <c r="A334" s="25" t="s">
        <v>442</v>
      </c>
      <c r="B334" s="53" t="s">
        <v>438</v>
      </c>
      <c r="H334" s="23"/>
    </row>
    <row r="335" spans="1:8" outlineLevel="1" x14ac:dyDescent="0.3">
      <c r="A335" s="25" t="s">
        <v>443</v>
      </c>
      <c r="B335" s="53" t="s">
        <v>438</v>
      </c>
      <c r="H335" s="23"/>
    </row>
    <row r="336" spans="1:8" outlineLevel="1" x14ac:dyDescent="0.3">
      <c r="A336" s="25" t="s">
        <v>444</v>
      </c>
      <c r="B336" s="53" t="s">
        <v>438</v>
      </c>
      <c r="H336" s="23"/>
    </row>
    <row r="337" spans="1:8" outlineLevel="1" x14ac:dyDescent="0.3">
      <c r="A337" s="25" t="s">
        <v>445</v>
      </c>
      <c r="B337" s="53" t="s">
        <v>438</v>
      </c>
      <c r="H337" s="23"/>
    </row>
    <row r="338" spans="1:8" outlineLevel="1" x14ac:dyDescent="0.3">
      <c r="A338" s="25" t="s">
        <v>446</v>
      </c>
      <c r="B338" s="53" t="s">
        <v>438</v>
      </c>
      <c r="H338" s="23"/>
    </row>
    <row r="339" spans="1:8" outlineLevel="1" x14ac:dyDescent="0.3">
      <c r="A339" s="25" t="s">
        <v>447</v>
      </c>
      <c r="B339" s="53" t="s">
        <v>438</v>
      </c>
      <c r="H339" s="23"/>
    </row>
    <row r="340" spans="1:8" outlineLevel="1" x14ac:dyDescent="0.3">
      <c r="A340" s="25" t="s">
        <v>448</v>
      </c>
      <c r="B340" s="53" t="s">
        <v>438</v>
      </c>
      <c r="H340" s="23"/>
    </row>
    <row r="341" spans="1:8" outlineLevel="1" x14ac:dyDescent="0.3">
      <c r="A341" s="25" t="s">
        <v>449</v>
      </c>
      <c r="B341" s="53" t="s">
        <v>438</v>
      </c>
      <c r="H341" s="23"/>
    </row>
    <row r="342" spans="1:8" outlineLevel="1" x14ac:dyDescent="0.3">
      <c r="A342" s="25" t="s">
        <v>450</v>
      </c>
      <c r="B342" s="53" t="s">
        <v>438</v>
      </c>
      <c r="H342" s="23"/>
    </row>
    <row r="343" spans="1:8" outlineLevel="1" x14ac:dyDescent="0.3">
      <c r="A343" s="25" t="s">
        <v>451</v>
      </c>
      <c r="B343" s="53" t="s">
        <v>438</v>
      </c>
      <c r="H343" s="23"/>
    </row>
    <row r="344" spans="1:8" outlineLevel="1" x14ac:dyDescent="0.3">
      <c r="A344" s="25" t="s">
        <v>452</v>
      </c>
      <c r="B344" s="53" t="s">
        <v>438</v>
      </c>
      <c r="H344" s="23"/>
    </row>
    <row r="345" spans="1:8" outlineLevel="1" x14ac:dyDescent="0.3">
      <c r="A345" s="25" t="s">
        <v>453</v>
      </c>
      <c r="B345" s="53" t="s">
        <v>438</v>
      </c>
      <c r="H345" s="23"/>
    </row>
    <row r="346" spans="1:8" outlineLevel="1" x14ac:dyDescent="0.3">
      <c r="A346" s="25" t="s">
        <v>454</v>
      </c>
      <c r="B346" s="53" t="s">
        <v>438</v>
      </c>
      <c r="H346" s="23"/>
    </row>
    <row r="347" spans="1:8" outlineLevel="1" x14ac:dyDescent="0.3">
      <c r="A347" s="25" t="s">
        <v>455</v>
      </c>
      <c r="B347" s="53" t="s">
        <v>438</v>
      </c>
      <c r="H347" s="23"/>
    </row>
    <row r="348" spans="1:8" outlineLevel="1" x14ac:dyDescent="0.3">
      <c r="A348" s="25" t="s">
        <v>456</v>
      </c>
      <c r="B348" s="53" t="s">
        <v>438</v>
      </c>
      <c r="H348" s="23"/>
    </row>
    <row r="349" spans="1:8" outlineLevel="1" x14ac:dyDescent="0.3">
      <c r="A349" s="25" t="s">
        <v>457</v>
      </c>
      <c r="B349" s="53" t="s">
        <v>438</v>
      </c>
      <c r="H349" s="23"/>
    </row>
    <row r="350" spans="1:8" outlineLevel="1" x14ac:dyDescent="0.3">
      <c r="A350" s="25" t="s">
        <v>458</v>
      </c>
      <c r="B350" s="53" t="s">
        <v>438</v>
      </c>
      <c r="H350" s="23"/>
    </row>
    <row r="351" spans="1:8" outlineLevel="1" x14ac:dyDescent="0.3">
      <c r="A351" s="25" t="s">
        <v>459</v>
      </c>
      <c r="B351" s="53" t="s">
        <v>438</v>
      </c>
      <c r="H351" s="23"/>
    </row>
    <row r="352" spans="1:8" outlineLevel="1" x14ac:dyDescent="0.3">
      <c r="A352" s="25" t="s">
        <v>460</v>
      </c>
      <c r="B352" s="53" t="s">
        <v>438</v>
      </c>
      <c r="H352" s="23"/>
    </row>
    <row r="353" spans="1:8" outlineLevel="1" x14ac:dyDescent="0.3">
      <c r="A353" s="25" t="s">
        <v>461</v>
      </c>
      <c r="B353" s="53" t="s">
        <v>438</v>
      </c>
      <c r="H353" s="23"/>
    </row>
    <row r="354" spans="1:8" outlineLevel="1" x14ac:dyDescent="0.3">
      <c r="A354" s="25" t="s">
        <v>462</v>
      </c>
      <c r="B354" s="53" t="s">
        <v>438</v>
      </c>
      <c r="H354" s="23"/>
    </row>
    <row r="355" spans="1:8" outlineLevel="1" x14ac:dyDescent="0.3">
      <c r="A355" s="25" t="s">
        <v>463</v>
      </c>
      <c r="B355" s="53" t="s">
        <v>438</v>
      </c>
      <c r="H355" s="23"/>
    </row>
    <row r="356" spans="1:8" outlineLevel="1" x14ac:dyDescent="0.3">
      <c r="A356" s="25" t="s">
        <v>464</v>
      </c>
      <c r="B356" s="53" t="s">
        <v>438</v>
      </c>
      <c r="H356" s="23"/>
    </row>
    <row r="357" spans="1:8" outlineLevel="1" x14ac:dyDescent="0.3">
      <c r="A357" s="25" t="s">
        <v>465</v>
      </c>
      <c r="B357" s="53" t="s">
        <v>438</v>
      </c>
      <c r="H357" s="23"/>
    </row>
    <row r="358" spans="1:8" outlineLevel="1" x14ac:dyDescent="0.3">
      <c r="A358" s="25" t="s">
        <v>466</v>
      </c>
      <c r="B358" s="53" t="s">
        <v>438</v>
      </c>
      <c r="H358" s="23"/>
    </row>
    <row r="359" spans="1:8" outlineLevel="1" x14ac:dyDescent="0.3">
      <c r="A359" s="25" t="s">
        <v>467</v>
      </c>
      <c r="B359" s="53" t="s">
        <v>438</v>
      </c>
      <c r="H359" s="23"/>
    </row>
    <row r="360" spans="1:8" outlineLevel="1" x14ac:dyDescent="0.3">
      <c r="A360" s="25" t="s">
        <v>468</v>
      </c>
      <c r="B360" s="53" t="s">
        <v>438</v>
      </c>
      <c r="H360" s="23"/>
    </row>
    <row r="361" spans="1:8" outlineLevel="1" x14ac:dyDescent="0.3">
      <c r="A361" s="25" t="s">
        <v>469</v>
      </c>
      <c r="B361" s="53" t="s">
        <v>438</v>
      </c>
      <c r="H361" s="23"/>
    </row>
    <row r="362" spans="1:8" outlineLevel="1" x14ac:dyDescent="0.3">
      <c r="A362" s="25" t="s">
        <v>470</v>
      </c>
      <c r="B362" s="53" t="s">
        <v>438</v>
      </c>
      <c r="H362" s="23"/>
    </row>
    <row r="363" spans="1:8" outlineLevel="1" x14ac:dyDescent="0.3">
      <c r="A363" s="25" t="s">
        <v>471</v>
      </c>
      <c r="B363" s="53" t="s">
        <v>438</v>
      </c>
      <c r="H363" s="23"/>
    </row>
    <row r="364" spans="1:8" outlineLevel="1" x14ac:dyDescent="0.3">
      <c r="A364" s="25" t="s">
        <v>472</v>
      </c>
      <c r="B364" s="53" t="s">
        <v>438</v>
      </c>
      <c r="H364" s="23"/>
    </row>
    <row r="365" spans="1:8" outlineLevel="1" x14ac:dyDescent="0.3">
      <c r="A365" s="25" t="s">
        <v>473</v>
      </c>
      <c r="B365" s="53" t="s">
        <v>438</v>
      </c>
      <c r="H365" s="23"/>
    </row>
    <row r="366" spans="1:8" x14ac:dyDescent="0.3">
      <c r="H366" s="23"/>
    </row>
    <row r="367" spans="1:8" x14ac:dyDescent="0.3">
      <c r="H367" s="23"/>
    </row>
    <row r="368" spans="1:8" x14ac:dyDescent="0.3">
      <c r="H368" s="23"/>
    </row>
    <row r="369" spans="8:8" x14ac:dyDescent="0.3">
      <c r="H369" s="23"/>
    </row>
    <row r="370" spans="8:8" x14ac:dyDescent="0.3">
      <c r="H370" s="23"/>
    </row>
    <row r="371" spans="8:8" x14ac:dyDescent="0.3">
      <c r="H371" s="23"/>
    </row>
    <row r="372" spans="8:8" x14ac:dyDescent="0.3">
      <c r="H372" s="23"/>
    </row>
    <row r="373" spans="8:8" x14ac:dyDescent="0.3">
      <c r="H373" s="23"/>
    </row>
    <row r="374" spans="8:8" x14ac:dyDescent="0.3">
      <c r="H374" s="23"/>
    </row>
    <row r="375" spans="8:8" x14ac:dyDescent="0.3">
      <c r="H375" s="23"/>
    </row>
    <row r="376" spans="8:8" x14ac:dyDescent="0.3">
      <c r="H376" s="23"/>
    </row>
    <row r="377" spans="8:8" x14ac:dyDescent="0.3">
      <c r="H377" s="23"/>
    </row>
    <row r="378" spans="8:8" x14ac:dyDescent="0.3">
      <c r="H378" s="23"/>
    </row>
    <row r="379" spans="8:8" x14ac:dyDescent="0.3">
      <c r="H379" s="23"/>
    </row>
    <row r="380" spans="8:8" x14ac:dyDescent="0.3">
      <c r="H380" s="23"/>
    </row>
    <row r="381" spans="8:8" x14ac:dyDescent="0.3">
      <c r="H381" s="23"/>
    </row>
    <row r="382" spans="8:8" x14ac:dyDescent="0.3">
      <c r="H382" s="23"/>
    </row>
    <row r="383" spans="8:8" x14ac:dyDescent="0.3">
      <c r="H383" s="23"/>
    </row>
    <row r="384" spans="8:8" x14ac:dyDescent="0.3">
      <c r="H384" s="23"/>
    </row>
    <row r="385" spans="8:8" x14ac:dyDescent="0.3">
      <c r="H385" s="23"/>
    </row>
    <row r="386" spans="8:8" x14ac:dyDescent="0.3">
      <c r="H386" s="23"/>
    </row>
    <row r="387" spans="8:8" x14ac:dyDescent="0.3">
      <c r="H387" s="23"/>
    </row>
    <row r="388" spans="8:8" x14ac:dyDescent="0.3">
      <c r="H388" s="23"/>
    </row>
    <row r="389" spans="8:8" x14ac:dyDescent="0.3">
      <c r="H389" s="23"/>
    </row>
    <row r="390" spans="8:8" x14ac:dyDescent="0.3">
      <c r="H390" s="23"/>
    </row>
    <row r="391" spans="8:8" x14ac:dyDescent="0.3">
      <c r="H391" s="23"/>
    </row>
    <row r="392" spans="8:8" x14ac:dyDescent="0.3">
      <c r="H392" s="23"/>
    </row>
    <row r="393" spans="8:8" x14ac:dyDescent="0.3">
      <c r="H393" s="23"/>
    </row>
    <row r="394" spans="8:8" x14ac:dyDescent="0.3">
      <c r="H394" s="23"/>
    </row>
    <row r="395" spans="8:8" x14ac:dyDescent="0.3">
      <c r="H395" s="23"/>
    </row>
    <row r="396" spans="8:8" x14ac:dyDescent="0.3">
      <c r="H396" s="23"/>
    </row>
    <row r="397" spans="8:8" x14ac:dyDescent="0.3">
      <c r="H397" s="23"/>
    </row>
    <row r="398" spans="8:8" x14ac:dyDescent="0.3">
      <c r="H398" s="23"/>
    </row>
    <row r="399" spans="8:8" x14ac:dyDescent="0.3">
      <c r="H399" s="23"/>
    </row>
    <row r="400" spans="8:8" x14ac:dyDescent="0.3">
      <c r="H400" s="23"/>
    </row>
    <row r="401" spans="8:8" x14ac:dyDescent="0.3">
      <c r="H401" s="23"/>
    </row>
    <row r="402" spans="8:8" x14ac:dyDescent="0.3">
      <c r="H402" s="23"/>
    </row>
    <row r="403" spans="8:8" x14ac:dyDescent="0.3">
      <c r="H403" s="23"/>
    </row>
    <row r="404" spans="8:8" x14ac:dyDescent="0.3">
      <c r="H404" s="23"/>
    </row>
    <row r="405" spans="8:8" x14ac:dyDescent="0.3">
      <c r="H405" s="23"/>
    </row>
    <row r="406" spans="8:8" x14ac:dyDescent="0.3">
      <c r="H406" s="23"/>
    </row>
    <row r="407" spans="8:8" x14ac:dyDescent="0.3">
      <c r="H407" s="23"/>
    </row>
    <row r="408" spans="8:8" x14ac:dyDescent="0.3">
      <c r="H408" s="23"/>
    </row>
    <row r="409" spans="8:8" x14ac:dyDescent="0.3">
      <c r="H409" s="23"/>
    </row>
    <row r="410" spans="8:8" x14ac:dyDescent="0.3">
      <c r="H410" s="23"/>
    </row>
    <row r="411" spans="8:8" x14ac:dyDescent="0.3">
      <c r="H411" s="23"/>
    </row>
    <row r="412" spans="8:8" x14ac:dyDescent="0.3">
      <c r="H412" s="23"/>
    </row>
    <row r="413" spans="8:8" x14ac:dyDescent="0.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61" zoomScale="70" zoomScaleNormal="70" workbookViewId="0">
      <selection activeCell="C226" sqref="C226"/>
    </sheetView>
  </sheetViews>
  <sheetFormatPr defaultColWidth="8.88671875" defaultRowHeight="14.4" outlineLevelRow="1" x14ac:dyDescent="0.3"/>
  <cols>
    <col min="1" max="1" width="13.88671875" style="102" customWidth="1"/>
    <col min="2" max="2" width="60.88671875" style="102" customWidth="1"/>
    <col min="3" max="3" width="41" style="102" customWidth="1"/>
    <col min="4" max="4" width="40.88671875" style="102" customWidth="1"/>
    <col min="5" max="5" width="6.6640625" style="102" customWidth="1"/>
    <col min="6" max="6" width="41.5546875" style="102" customWidth="1"/>
    <col min="7" max="7" width="41.5546875" style="97" customWidth="1"/>
    <col min="8" max="16384" width="8.88671875" style="98"/>
  </cols>
  <sheetData>
    <row r="1" spans="1:7" ht="31.2" x14ac:dyDescent="0.3">
      <c r="A1" s="141" t="s">
        <v>474</v>
      </c>
      <c r="B1" s="141"/>
      <c r="C1" s="97"/>
      <c r="D1" s="97"/>
      <c r="E1" s="97"/>
      <c r="F1" s="149" t="s">
        <v>1289</v>
      </c>
    </row>
    <row r="2" spans="1:7" ht="15" thickBot="1" x14ac:dyDescent="0.35">
      <c r="A2" s="97"/>
      <c r="B2" s="97"/>
      <c r="C2" s="97"/>
      <c r="D2" s="97"/>
      <c r="E2" s="97"/>
      <c r="F2" s="97"/>
    </row>
    <row r="3" spans="1:7" ht="18.600000000000001" thickBot="1" x14ac:dyDescent="0.35">
      <c r="A3" s="99"/>
      <c r="B3" s="100" t="s">
        <v>20</v>
      </c>
      <c r="C3" s="101" t="s">
        <v>162</v>
      </c>
      <c r="D3" s="99"/>
      <c r="E3" s="99"/>
      <c r="F3" s="97"/>
      <c r="G3" s="99"/>
    </row>
    <row r="4" spans="1:7" ht="15" thickBot="1" x14ac:dyDescent="0.35"/>
    <row r="5" spans="1:7" ht="18" x14ac:dyDescent="0.3">
      <c r="A5" s="103"/>
      <c r="B5" s="104" t="s">
        <v>475</v>
      </c>
      <c r="C5" s="103"/>
      <c r="E5" s="105"/>
      <c r="F5" s="105"/>
    </row>
    <row r="6" spans="1:7" x14ac:dyDescent="0.3">
      <c r="B6" s="106" t="s">
        <v>476</v>
      </c>
    </row>
    <row r="7" spans="1:7" x14ac:dyDescent="0.3">
      <c r="B7" s="107" t="s">
        <v>477</v>
      </c>
    </row>
    <row r="8" spans="1:7" ht="15" thickBot="1" x14ac:dyDescent="0.35">
      <c r="B8" s="108" t="s">
        <v>478</v>
      </c>
    </row>
    <row r="9" spans="1:7" x14ac:dyDescent="0.3">
      <c r="B9" s="109"/>
    </row>
    <row r="10" spans="1:7" ht="36" x14ac:dyDescent="0.3">
      <c r="A10" s="110" t="s">
        <v>29</v>
      </c>
      <c r="B10" s="110" t="s">
        <v>476</v>
      </c>
      <c r="C10" s="111"/>
      <c r="D10" s="111"/>
      <c r="E10" s="111"/>
      <c r="F10" s="111"/>
      <c r="G10" s="112"/>
    </row>
    <row r="11" spans="1:7" ht="15" customHeight="1" x14ac:dyDescent="0.3">
      <c r="A11" s="113"/>
      <c r="B11" s="114" t="s">
        <v>479</v>
      </c>
      <c r="C11" s="113" t="s">
        <v>61</v>
      </c>
      <c r="D11" s="113"/>
      <c r="E11" s="113"/>
      <c r="F11" s="115" t="s">
        <v>480</v>
      </c>
      <c r="G11" s="115"/>
    </row>
    <row r="12" spans="1:7" x14ac:dyDescent="0.3">
      <c r="A12" s="102" t="s">
        <v>481</v>
      </c>
      <c r="B12" s="102" t="s">
        <v>482</v>
      </c>
      <c r="C12" s="153">
        <v>1873.9</v>
      </c>
      <c r="F12" s="116">
        <f>IF($C$15=0,"",IF(C12="[for completion]","",C12/$C$15))</f>
        <v>1</v>
      </c>
    </row>
    <row r="13" spans="1:7" x14ac:dyDescent="0.3">
      <c r="A13" s="102" t="s">
        <v>483</v>
      </c>
      <c r="B13" s="102" t="s">
        <v>484</v>
      </c>
      <c r="C13" s="102">
        <v>0</v>
      </c>
      <c r="F13" s="116">
        <f>IF($C$15=0,"",IF(C13="[for completion]","",C13/$C$15))</f>
        <v>0</v>
      </c>
    </row>
    <row r="14" spans="1:7" x14ac:dyDescent="0.3">
      <c r="A14" s="102" t="s">
        <v>485</v>
      </c>
      <c r="B14" s="102" t="s">
        <v>94</v>
      </c>
      <c r="C14" s="102">
        <v>0</v>
      </c>
      <c r="F14" s="116">
        <f>IF($C$15=0,"",IF(C14="[for completion]","",C14/$C$15))</f>
        <v>0</v>
      </c>
    </row>
    <row r="15" spans="1:7" x14ac:dyDescent="0.3">
      <c r="A15" s="102" t="s">
        <v>486</v>
      </c>
      <c r="B15" s="117" t="s">
        <v>96</v>
      </c>
      <c r="C15" s="102">
        <f>SUM(C12:C14)</f>
        <v>1873.9</v>
      </c>
      <c r="F15" s="118">
        <f>SUM(F12:F14)</f>
        <v>1</v>
      </c>
    </row>
    <row r="16" spans="1:7" outlineLevel="1" x14ac:dyDescent="0.3">
      <c r="A16" s="102" t="s">
        <v>487</v>
      </c>
      <c r="B16" s="119" t="s">
        <v>488</v>
      </c>
      <c r="F16" s="116">
        <f t="shared" ref="F16:F26" si="0">IF($C$15=0,"",IF(C16="[for completion]","",C16/$C$15))</f>
        <v>0</v>
      </c>
    </row>
    <row r="17" spans="1:7" outlineLevel="1" x14ac:dyDescent="0.3">
      <c r="A17" s="102" t="s">
        <v>489</v>
      </c>
      <c r="B17" s="119" t="s">
        <v>1141</v>
      </c>
      <c r="F17" s="116">
        <f t="shared" si="0"/>
        <v>0</v>
      </c>
    </row>
    <row r="18" spans="1:7" outlineLevel="1" x14ac:dyDescent="0.3">
      <c r="A18" s="102" t="s">
        <v>490</v>
      </c>
      <c r="B18" s="119" t="s">
        <v>98</v>
      </c>
      <c r="F18" s="116">
        <f t="shared" si="0"/>
        <v>0</v>
      </c>
    </row>
    <row r="19" spans="1:7" outlineLevel="1" x14ac:dyDescent="0.3">
      <c r="A19" s="102" t="s">
        <v>491</v>
      </c>
      <c r="B19" s="119" t="s">
        <v>98</v>
      </c>
      <c r="F19" s="116">
        <f t="shared" si="0"/>
        <v>0</v>
      </c>
    </row>
    <row r="20" spans="1:7" outlineLevel="1" x14ac:dyDescent="0.3">
      <c r="A20" s="102" t="s">
        <v>492</v>
      </c>
      <c r="B20" s="119" t="s">
        <v>98</v>
      </c>
      <c r="F20" s="116">
        <f t="shared" si="0"/>
        <v>0</v>
      </c>
    </row>
    <row r="21" spans="1:7" outlineLevel="1" x14ac:dyDescent="0.3">
      <c r="A21" s="102" t="s">
        <v>493</v>
      </c>
      <c r="B21" s="119" t="s">
        <v>98</v>
      </c>
      <c r="F21" s="116">
        <f t="shared" si="0"/>
        <v>0</v>
      </c>
    </row>
    <row r="22" spans="1:7" outlineLevel="1" x14ac:dyDescent="0.3">
      <c r="A22" s="102" t="s">
        <v>494</v>
      </c>
      <c r="B22" s="119" t="s">
        <v>98</v>
      </c>
      <c r="F22" s="116">
        <f t="shared" si="0"/>
        <v>0</v>
      </c>
    </row>
    <row r="23" spans="1:7" outlineLevel="1" x14ac:dyDescent="0.3">
      <c r="A23" s="102" t="s">
        <v>495</v>
      </c>
      <c r="B23" s="119" t="s">
        <v>98</v>
      </c>
      <c r="F23" s="116">
        <f t="shared" si="0"/>
        <v>0</v>
      </c>
    </row>
    <row r="24" spans="1:7" outlineLevel="1" x14ac:dyDescent="0.3">
      <c r="A24" s="102" t="s">
        <v>496</v>
      </c>
      <c r="B24" s="119" t="s">
        <v>98</v>
      </c>
      <c r="F24" s="116">
        <f t="shared" si="0"/>
        <v>0</v>
      </c>
    </row>
    <row r="25" spans="1:7" outlineLevel="1" x14ac:dyDescent="0.3">
      <c r="A25" s="102" t="s">
        <v>497</v>
      </c>
      <c r="B25" s="119" t="s">
        <v>98</v>
      </c>
      <c r="F25" s="116">
        <f t="shared" si="0"/>
        <v>0</v>
      </c>
    </row>
    <row r="26" spans="1:7" outlineLevel="1" x14ac:dyDescent="0.3">
      <c r="A26" s="102" t="s">
        <v>498</v>
      </c>
      <c r="B26" s="119" t="s">
        <v>98</v>
      </c>
      <c r="C26" s="98"/>
      <c r="D26" s="98"/>
      <c r="E26" s="98"/>
      <c r="F26" s="116">
        <f t="shared" si="0"/>
        <v>0</v>
      </c>
    </row>
    <row r="27" spans="1:7" ht="15" customHeight="1" x14ac:dyDescent="0.3">
      <c r="A27" s="113"/>
      <c r="B27" s="114" t="s">
        <v>499</v>
      </c>
      <c r="C27" s="113" t="s">
        <v>500</v>
      </c>
      <c r="D27" s="113" t="s">
        <v>501</v>
      </c>
      <c r="E27" s="120"/>
      <c r="F27" s="113" t="s">
        <v>502</v>
      </c>
      <c r="G27" s="115"/>
    </row>
    <row r="28" spans="1:7" x14ac:dyDescent="0.3">
      <c r="A28" s="102" t="s">
        <v>503</v>
      </c>
      <c r="B28" s="102" t="s">
        <v>504</v>
      </c>
      <c r="C28" s="102">
        <v>22550</v>
      </c>
      <c r="D28" s="102">
        <v>0</v>
      </c>
      <c r="F28" s="102">
        <v>22550</v>
      </c>
    </row>
    <row r="29" spans="1:7" outlineLevel="1" x14ac:dyDescent="0.3">
      <c r="A29" s="102" t="s">
        <v>505</v>
      </c>
      <c r="B29" s="121" t="s">
        <v>506</v>
      </c>
    </row>
    <row r="30" spans="1:7" outlineLevel="1" x14ac:dyDescent="0.3">
      <c r="A30" s="102" t="s">
        <v>507</v>
      </c>
      <c r="B30" s="121" t="s">
        <v>508</v>
      </c>
    </row>
    <row r="31" spans="1:7" outlineLevel="1" x14ac:dyDescent="0.3">
      <c r="A31" s="102" t="s">
        <v>509</v>
      </c>
      <c r="B31" s="121"/>
    </row>
    <row r="32" spans="1:7" outlineLevel="1" x14ac:dyDescent="0.3">
      <c r="A32" s="102" t="s">
        <v>510</v>
      </c>
      <c r="B32" s="121"/>
    </row>
    <row r="33" spans="1:7" outlineLevel="1" x14ac:dyDescent="0.3">
      <c r="A33" s="102" t="s">
        <v>511</v>
      </c>
      <c r="B33" s="121"/>
    </row>
    <row r="34" spans="1:7" outlineLevel="1" x14ac:dyDescent="0.3">
      <c r="A34" s="102" t="s">
        <v>512</v>
      </c>
      <c r="B34" s="121"/>
    </row>
    <row r="35" spans="1:7" ht="15" customHeight="1" x14ac:dyDescent="0.3">
      <c r="A35" s="113"/>
      <c r="B35" s="114" t="s">
        <v>513</v>
      </c>
      <c r="C35" s="113" t="s">
        <v>514</v>
      </c>
      <c r="D35" s="113" t="s">
        <v>515</v>
      </c>
      <c r="E35" s="120"/>
      <c r="F35" s="115" t="s">
        <v>480</v>
      </c>
      <c r="G35" s="115"/>
    </row>
    <row r="36" spans="1:7" x14ac:dyDescent="0.3">
      <c r="A36" s="102" t="s">
        <v>516</v>
      </c>
      <c r="B36" s="102" t="s">
        <v>517</v>
      </c>
      <c r="C36" s="155">
        <v>3.3999999999999998E-3</v>
      </c>
      <c r="D36" s="155">
        <v>0</v>
      </c>
      <c r="F36" s="155">
        <v>3.3999999999999998E-3</v>
      </c>
    </row>
    <row r="37" spans="1:7" outlineLevel="1" x14ac:dyDescent="0.3">
      <c r="A37" s="102" t="s">
        <v>518</v>
      </c>
      <c r="C37" s="137"/>
      <c r="D37" s="137"/>
      <c r="F37" s="137"/>
    </row>
    <row r="38" spans="1:7" outlineLevel="1" x14ac:dyDescent="0.3">
      <c r="A38" s="102" t="s">
        <v>519</v>
      </c>
      <c r="C38" s="137"/>
      <c r="D38" s="137"/>
      <c r="F38" s="137"/>
    </row>
    <row r="39" spans="1:7" outlineLevel="1" x14ac:dyDescent="0.3">
      <c r="A39" s="102" t="s">
        <v>520</v>
      </c>
      <c r="C39" s="137"/>
      <c r="D39" s="137"/>
      <c r="F39" s="137"/>
    </row>
    <row r="40" spans="1:7" outlineLevel="1" x14ac:dyDescent="0.3">
      <c r="A40" s="102" t="s">
        <v>521</v>
      </c>
      <c r="C40" s="137"/>
      <c r="D40" s="137"/>
      <c r="F40" s="137"/>
    </row>
    <row r="41" spans="1:7" outlineLevel="1" x14ac:dyDescent="0.3">
      <c r="A41" s="102" t="s">
        <v>522</v>
      </c>
      <c r="C41" s="137"/>
      <c r="D41" s="137"/>
      <c r="F41" s="137"/>
    </row>
    <row r="42" spans="1:7" outlineLevel="1" x14ac:dyDescent="0.3">
      <c r="A42" s="102" t="s">
        <v>523</v>
      </c>
      <c r="C42" s="137"/>
      <c r="D42" s="137"/>
      <c r="F42" s="137"/>
    </row>
    <row r="43" spans="1:7" ht="15" customHeight="1" x14ac:dyDescent="0.3">
      <c r="A43" s="113"/>
      <c r="B43" s="114" t="s">
        <v>524</v>
      </c>
      <c r="C43" s="113" t="s">
        <v>514</v>
      </c>
      <c r="D43" s="113" t="s">
        <v>515</v>
      </c>
      <c r="E43" s="120"/>
      <c r="F43" s="115" t="s">
        <v>480</v>
      </c>
      <c r="G43" s="115"/>
    </row>
    <row r="44" spans="1:7" x14ac:dyDescent="0.3">
      <c r="A44" s="102" t="s">
        <v>525</v>
      </c>
      <c r="B44" s="122" t="s">
        <v>526</v>
      </c>
      <c r="C44" s="136">
        <f>SUM(C45:C72)</f>
        <v>1</v>
      </c>
      <c r="D44" s="136">
        <f>SUM(D45:D72)</f>
        <v>0</v>
      </c>
      <c r="E44" s="137"/>
      <c r="F44" s="136">
        <f>SUM(F45:F72)</f>
        <v>1</v>
      </c>
      <c r="G44" s="102"/>
    </row>
    <row r="45" spans="1:7" x14ac:dyDescent="0.3">
      <c r="A45" s="102" t="s">
        <v>527</v>
      </c>
      <c r="B45" s="102" t="s">
        <v>528</v>
      </c>
      <c r="C45" s="137">
        <v>0</v>
      </c>
      <c r="D45" s="137">
        <v>0</v>
      </c>
      <c r="E45" s="137"/>
      <c r="F45" s="137">
        <v>0</v>
      </c>
      <c r="G45" s="102"/>
    </row>
    <row r="46" spans="1:7" x14ac:dyDescent="0.3">
      <c r="A46" s="102" t="s">
        <v>529</v>
      </c>
      <c r="B46" s="102" t="s">
        <v>530</v>
      </c>
      <c r="C46" s="137">
        <v>0</v>
      </c>
      <c r="D46" s="137">
        <v>0</v>
      </c>
      <c r="E46" s="137"/>
      <c r="F46" s="137">
        <v>0</v>
      </c>
      <c r="G46" s="102"/>
    </row>
    <row r="47" spans="1:7" x14ac:dyDescent="0.3">
      <c r="A47" s="102" t="s">
        <v>531</v>
      </c>
      <c r="B47" s="102" t="s">
        <v>532</v>
      </c>
      <c r="C47" s="137">
        <v>0</v>
      </c>
      <c r="D47" s="137">
        <v>0</v>
      </c>
      <c r="E47" s="137"/>
      <c r="F47" s="137">
        <v>0</v>
      </c>
      <c r="G47" s="102"/>
    </row>
    <row r="48" spans="1:7" x14ac:dyDescent="0.3">
      <c r="A48" s="102" t="s">
        <v>533</v>
      </c>
      <c r="B48" s="102" t="s">
        <v>534</v>
      </c>
      <c r="C48" s="137">
        <v>0</v>
      </c>
      <c r="D48" s="137">
        <v>0</v>
      </c>
      <c r="E48" s="137"/>
      <c r="F48" s="137">
        <v>0</v>
      </c>
      <c r="G48" s="102"/>
    </row>
    <row r="49" spans="1:7" x14ac:dyDescent="0.3">
      <c r="A49" s="102" t="s">
        <v>535</v>
      </c>
      <c r="B49" s="102" t="s">
        <v>536</v>
      </c>
      <c r="C49" s="137">
        <v>0</v>
      </c>
      <c r="D49" s="137">
        <v>0</v>
      </c>
      <c r="E49" s="137"/>
      <c r="F49" s="137">
        <v>0</v>
      </c>
      <c r="G49" s="102"/>
    </row>
    <row r="50" spans="1:7" x14ac:dyDescent="0.3">
      <c r="A50" s="102" t="s">
        <v>537</v>
      </c>
      <c r="B50" s="102" t="s">
        <v>538</v>
      </c>
      <c r="C50" s="137">
        <v>0</v>
      </c>
      <c r="D50" s="137">
        <v>0</v>
      </c>
      <c r="E50" s="137"/>
      <c r="F50" s="137">
        <v>0</v>
      </c>
      <c r="G50" s="102"/>
    </row>
    <row r="51" spans="1:7" x14ac:dyDescent="0.3">
      <c r="A51" s="102" t="s">
        <v>539</v>
      </c>
      <c r="B51" s="102" t="s">
        <v>540</v>
      </c>
      <c r="C51" s="137">
        <v>0</v>
      </c>
      <c r="D51" s="137">
        <v>0</v>
      </c>
      <c r="E51" s="137"/>
      <c r="F51" s="137">
        <v>0</v>
      </c>
      <c r="G51" s="102"/>
    </row>
    <row r="52" spans="1:7" x14ac:dyDescent="0.3">
      <c r="A52" s="102" t="s">
        <v>541</v>
      </c>
      <c r="B52" s="102" t="s">
        <v>542</v>
      </c>
      <c r="C52" s="137">
        <v>0</v>
      </c>
      <c r="D52" s="137">
        <v>0</v>
      </c>
      <c r="E52" s="137"/>
      <c r="F52" s="137">
        <v>0</v>
      </c>
      <c r="G52" s="102"/>
    </row>
    <row r="53" spans="1:7" x14ac:dyDescent="0.3">
      <c r="A53" s="102" t="s">
        <v>543</v>
      </c>
      <c r="B53" s="102" t="s">
        <v>544</v>
      </c>
      <c r="C53" s="137">
        <v>1</v>
      </c>
      <c r="D53" s="137">
        <v>0</v>
      </c>
      <c r="E53" s="137"/>
      <c r="F53" s="137">
        <v>1</v>
      </c>
      <c r="G53" s="102"/>
    </row>
    <row r="54" spans="1:7" x14ac:dyDescent="0.3">
      <c r="A54" s="102" t="s">
        <v>545</v>
      </c>
      <c r="B54" s="102" t="s">
        <v>546</v>
      </c>
      <c r="C54" s="137">
        <v>0</v>
      </c>
      <c r="D54" s="137">
        <v>0</v>
      </c>
      <c r="E54" s="137"/>
      <c r="F54" s="137">
        <v>0</v>
      </c>
      <c r="G54" s="102"/>
    </row>
    <row r="55" spans="1:7" x14ac:dyDescent="0.3">
      <c r="A55" s="102" t="s">
        <v>547</v>
      </c>
      <c r="B55" s="102" t="s">
        <v>548</v>
      </c>
      <c r="C55" s="137">
        <v>0</v>
      </c>
      <c r="D55" s="137">
        <v>0</v>
      </c>
      <c r="E55" s="137"/>
      <c r="F55" s="137">
        <v>0</v>
      </c>
      <c r="G55" s="102"/>
    </row>
    <row r="56" spans="1:7" x14ac:dyDescent="0.3">
      <c r="A56" s="102" t="s">
        <v>549</v>
      </c>
      <c r="B56" s="102" t="s">
        <v>550</v>
      </c>
      <c r="C56" s="137">
        <v>0</v>
      </c>
      <c r="D56" s="137">
        <v>0</v>
      </c>
      <c r="E56" s="137"/>
      <c r="F56" s="137">
        <v>0</v>
      </c>
      <c r="G56" s="102"/>
    </row>
    <row r="57" spans="1:7" x14ac:dyDescent="0.3">
      <c r="A57" s="102" t="s">
        <v>551</v>
      </c>
      <c r="B57" s="102" t="s">
        <v>552</v>
      </c>
      <c r="C57" s="137">
        <v>0</v>
      </c>
      <c r="D57" s="137">
        <v>0</v>
      </c>
      <c r="E57" s="137"/>
      <c r="F57" s="137">
        <v>0</v>
      </c>
      <c r="G57" s="102"/>
    </row>
    <row r="58" spans="1:7" x14ac:dyDescent="0.3">
      <c r="A58" s="102" t="s">
        <v>553</v>
      </c>
      <c r="B58" s="102" t="s">
        <v>554</v>
      </c>
      <c r="C58" s="137">
        <v>0</v>
      </c>
      <c r="D58" s="137">
        <v>0</v>
      </c>
      <c r="E58" s="137"/>
      <c r="F58" s="137">
        <v>0</v>
      </c>
      <c r="G58" s="102"/>
    </row>
    <row r="59" spans="1:7" x14ac:dyDescent="0.3">
      <c r="A59" s="102" t="s">
        <v>555</v>
      </c>
      <c r="B59" s="102" t="s">
        <v>556</v>
      </c>
      <c r="C59" s="137">
        <v>0</v>
      </c>
      <c r="D59" s="137">
        <v>0</v>
      </c>
      <c r="E59" s="137"/>
      <c r="F59" s="137">
        <v>0</v>
      </c>
      <c r="G59" s="102"/>
    </row>
    <row r="60" spans="1:7" x14ac:dyDescent="0.3">
      <c r="A60" s="102" t="s">
        <v>557</v>
      </c>
      <c r="B60" s="102" t="s">
        <v>3</v>
      </c>
      <c r="C60" s="137">
        <v>0</v>
      </c>
      <c r="D60" s="137">
        <v>0</v>
      </c>
      <c r="E60" s="137"/>
      <c r="F60" s="137">
        <v>0</v>
      </c>
      <c r="G60" s="102"/>
    </row>
    <row r="61" spans="1:7" x14ac:dyDescent="0.3">
      <c r="A61" s="102" t="s">
        <v>558</v>
      </c>
      <c r="B61" s="102" t="s">
        <v>559</v>
      </c>
      <c r="C61" s="137">
        <v>0</v>
      </c>
      <c r="D61" s="137">
        <v>0</v>
      </c>
      <c r="E61" s="137"/>
      <c r="F61" s="137">
        <v>0</v>
      </c>
      <c r="G61" s="102"/>
    </row>
    <row r="62" spans="1:7" x14ac:dyDescent="0.3">
      <c r="A62" s="102" t="s">
        <v>560</v>
      </c>
      <c r="B62" s="102" t="s">
        <v>561</v>
      </c>
      <c r="C62" s="137">
        <v>0</v>
      </c>
      <c r="D62" s="137">
        <v>0</v>
      </c>
      <c r="E62" s="137"/>
      <c r="F62" s="137">
        <v>0</v>
      </c>
      <c r="G62" s="102"/>
    </row>
    <row r="63" spans="1:7" x14ac:dyDescent="0.3">
      <c r="A63" s="102" t="s">
        <v>562</v>
      </c>
      <c r="B63" s="102" t="s">
        <v>563</v>
      </c>
      <c r="C63" s="137">
        <v>0</v>
      </c>
      <c r="D63" s="137">
        <v>0</v>
      </c>
      <c r="E63" s="137"/>
      <c r="F63" s="137">
        <v>0</v>
      </c>
      <c r="G63" s="102"/>
    </row>
    <row r="64" spans="1:7" x14ac:dyDescent="0.3">
      <c r="A64" s="102" t="s">
        <v>564</v>
      </c>
      <c r="B64" s="102" t="s">
        <v>565</v>
      </c>
      <c r="C64" s="137">
        <v>0</v>
      </c>
      <c r="D64" s="137">
        <v>0</v>
      </c>
      <c r="E64" s="137"/>
      <c r="F64" s="137">
        <v>0</v>
      </c>
      <c r="G64" s="102"/>
    </row>
    <row r="65" spans="1:7" x14ac:dyDescent="0.3">
      <c r="A65" s="102" t="s">
        <v>566</v>
      </c>
      <c r="B65" s="102" t="s">
        <v>567</v>
      </c>
      <c r="C65" s="137">
        <v>0</v>
      </c>
      <c r="D65" s="137">
        <v>0</v>
      </c>
      <c r="E65" s="137"/>
      <c r="F65" s="137">
        <v>0</v>
      </c>
      <c r="G65" s="102"/>
    </row>
    <row r="66" spans="1:7" x14ac:dyDescent="0.3">
      <c r="A66" s="102" t="s">
        <v>568</v>
      </c>
      <c r="B66" s="102" t="s">
        <v>569</v>
      </c>
      <c r="C66" s="137">
        <v>0</v>
      </c>
      <c r="D66" s="137">
        <v>0</v>
      </c>
      <c r="E66" s="137"/>
      <c r="F66" s="137">
        <v>0</v>
      </c>
      <c r="G66" s="102"/>
    </row>
    <row r="67" spans="1:7" x14ac:dyDescent="0.3">
      <c r="A67" s="102" t="s">
        <v>570</v>
      </c>
      <c r="B67" s="102" t="s">
        <v>571</v>
      </c>
      <c r="C67" s="137">
        <v>0</v>
      </c>
      <c r="D67" s="137">
        <v>0</v>
      </c>
      <c r="E67" s="137"/>
      <c r="F67" s="137">
        <v>0</v>
      </c>
      <c r="G67" s="102"/>
    </row>
    <row r="68" spans="1:7" x14ac:dyDescent="0.3">
      <c r="A68" s="102" t="s">
        <v>572</v>
      </c>
      <c r="B68" s="102" t="s">
        <v>573</v>
      </c>
      <c r="C68" s="137">
        <v>0</v>
      </c>
      <c r="D68" s="137">
        <v>0</v>
      </c>
      <c r="E68" s="137"/>
      <c r="F68" s="137">
        <v>0</v>
      </c>
      <c r="G68" s="102"/>
    </row>
    <row r="69" spans="1:7" x14ac:dyDescent="0.3">
      <c r="A69" s="102" t="s">
        <v>574</v>
      </c>
      <c r="B69" s="102" t="s">
        <v>575</v>
      </c>
      <c r="C69" s="137">
        <v>0</v>
      </c>
      <c r="D69" s="137">
        <v>0</v>
      </c>
      <c r="E69" s="137"/>
      <c r="F69" s="137">
        <v>0</v>
      </c>
      <c r="G69" s="102"/>
    </row>
    <row r="70" spans="1:7" x14ac:dyDescent="0.3">
      <c r="A70" s="102" t="s">
        <v>576</v>
      </c>
      <c r="B70" s="102" t="s">
        <v>577</v>
      </c>
      <c r="C70" s="137">
        <v>0</v>
      </c>
      <c r="D70" s="137">
        <v>0</v>
      </c>
      <c r="E70" s="137"/>
      <c r="F70" s="137">
        <v>0</v>
      </c>
      <c r="G70" s="102"/>
    </row>
    <row r="71" spans="1:7" x14ac:dyDescent="0.3">
      <c r="A71" s="102" t="s">
        <v>578</v>
      </c>
      <c r="B71" s="102" t="s">
        <v>6</v>
      </c>
      <c r="C71" s="137">
        <v>0</v>
      </c>
      <c r="D71" s="137">
        <v>0</v>
      </c>
      <c r="E71" s="137"/>
      <c r="F71" s="137">
        <v>0</v>
      </c>
      <c r="G71" s="102"/>
    </row>
    <row r="72" spans="1:7" x14ac:dyDescent="0.3">
      <c r="A72" s="102" t="s">
        <v>579</v>
      </c>
      <c r="B72" s="102" t="s">
        <v>580</v>
      </c>
      <c r="C72" s="137">
        <v>0</v>
      </c>
      <c r="D72" s="137">
        <v>0</v>
      </c>
      <c r="E72" s="137"/>
      <c r="F72" s="137">
        <v>0</v>
      </c>
      <c r="G72" s="102"/>
    </row>
    <row r="73" spans="1:7" x14ac:dyDescent="0.3">
      <c r="A73" s="102" t="s">
        <v>581</v>
      </c>
      <c r="B73" s="122" t="s">
        <v>267</v>
      </c>
      <c r="C73" s="136">
        <f>SUM(C74:C76)</f>
        <v>0</v>
      </c>
      <c r="D73" s="136">
        <f>SUM(D74:D76)</f>
        <v>0</v>
      </c>
      <c r="E73" s="137"/>
      <c r="F73" s="136">
        <f>SUM(F74:F76)</f>
        <v>0</v>
      </c>
      <c r="G73" s="102"/>
    </row>
    <row r="74" spans="1:7" x14ac:dyDescent="0.3">
      <c r="A74" s="102" t="s">
        <v>582</v>
      </c>
      <c r="B74" s="102" t="s">
        <v>583</v>
      </c>
      <c r="C74" s="137">
        <v>0</v>
      </c>
      <c r="D74" s="137">
        <v>0</v>
      </c>
      <c r="E74" s="137"/>
      <c r="F74" s="137">
        <v>0</v>
      </c>
      <c r="G74" s="102"/>
    </row>
    <row r="75" spans="1:7" x14ac:dyDescent="0.3">
      <c r="A75" s="102" t="s">
        <v>584</v>
      </c>
      <c r="B75" s="102" t="s">
        <v>585</v>
      </c>
      <c r="C75" s="137">
        <v>0</v>
      </c>
      <c r="D75" s="137">
        <v>0</v>
      </c>
      <c r="E75" s="137"/>
      <c r="F75" s="137">
        <v>0</v>
      </c>
      <c r="G75" s="102"/>
    </row>
    <row r="76" spans="1:7" x14ac:dyDescent="0.3">
      <c r="A76" s="102" t="s">
        <v>1287</v>
      </c>
      <c r="B76" s="102" t="s">
        <v>2</v>
      </c>
      <c r="C76" s="137">
        <v>0</v>
      </c>
      <c r="D76" s="137">
        <v>0</v>
      </c>
      <c r="E76" s="137"/>
      <c r="F76" s="137">
        <v>0</v>
      </c>
      <c r="G76" s="102"/>
    </row>
    <row r="77" spans="1:7" x14ac:dyDescent="0.3">
      <c r="A77" s="102" t="s">
        <v>586</v>
      </c>
      <c r="B77" s="122" t="s">
        <v>94</v>
      </c>
      <c r="C77" s="136">
        <f>SUM(C78:C87)</f>
        <v>0</v>
      </c>
      <c r="D77" s="136">
        <f>SUM(D78:D87)</f>
        <v>0</v>
      </c>
      <c r="E77" s="137"/>
      <c r="F77" s="136">
        <f>SUM(F78:F87)</f>
        <v>0</v>
      </c>
      <c r="G77" s="102"/>
    </row>
    <row r="78" spans="1:7" x14ac:dyDescent="0.3">
      <c r="A78" s="102" t="s">
        <v>587</v>
      </c>
      <c r="B78" s="123" t="s">
        <v>269</v>
      </c>
      <c r="C78" s="137">
        <v>0</v>
      </c>
      <c r="D78" s="137">
        <v>0</v>
      </c>
      <c r="E78" s="137"/>
      <c r="F78" s="137">
        <v>0</v>
      </c>
      <c r="G78" s="102"/>
    </row>
    <row r="79" spans="1:7" x14ac:dyDescent="0.3">
      <c r="A79" s="102" t="s">
        <v>588</v>
      </c>
      <c r="B79" s="123" t="s">
        <v>271</v>
      </c>
      <c r="C79" s="137">
        <v>0</v>
      </c>
      <c r="D79" s="137">
        <v>0</v>
      </c>
      <c r="E79" s="137"/>
      <c r="F79" s="137">
        <v>0</v>
      </c>
      <c r="G79" s="102"/>
    </row>
    <row r="80" spans="1:7" x14ac:dyDescent="0.3">
      <c r="A80" s="102" t="s">
        <v>589</v>
      </c>
      <c r="B80" s="123" t="s">
        <v>273</v>
      </c>
      <c r="C80" s="137">
        <v>0</v>
      </c>
      <c r="D80" s="137">
        <v>0</v>
      </c>
      <c r="E80" s="137"/>
      <c r="F80" s="137">
        <v>0</v>
      </c>
      <c r="G80" s="102"/>
    </row>
    <row r="81" spans="1:7" x14ac:dyDescent="0.3">
      <c r="A81" s="102" t="s">
        <v>590</v>
      </c>
      <c r="B81" s="123" t="s">
        <v>12</v>
      </c>
      <c r="C81" s="137">
        <v>0</v>
      </c>
      <c r="D81" s="137">
        <v>0</v>
      </c>
      <c r="E81" s="137"/>
      <c r="F81" s="137">
        <v>0</v>
      </c>
      <c r="G81" s="102"/>
    </row>
    <row r="82" spans="1:7" x14ac:dyDescent="0.3">
      <c r="A82" s="102" t="s">
        <v>591</v>
      </c>
      <c r="B82" s="123" t="s">
        <v>276</v>
      </c>
      <c r="C82" s="137">
        <v>0</v>
      </c>
      <c r="D82" s="137">
        <v>0</v>
      </c>
      <c r="E82" s="137"/>
      <c r="F82" s="137">
        <v>0</v>
      </c>
      <c r="G82" s="102"/>
    </row>
    <row r="83" spans="1:7" x14ac:dyDescent="0.3">
      <c r="A83" s="102" t="s">
        <v>592</v>
      </c>
      <c r="B83" s="123" t="s">
        <v>278</v>
      </c>
      <c r="C83" s="137">
        <v>0</v>
      </c>
      <c r="D83" s="137">
        <v>0</v>
      </c>
      <c r="E83" s="137"/>
      <c r="F83" s="137">
        <v>0</v>
      </c>
      <c r="G83" s="102"/>
    </row>
    <row r="84" spans="1:7" x14ac:dyDescent="0.3">
      <c r="A84" s="102" t="s">
        <v>593</v>
      </c>
      <c r="B84" s="123" t="s">
        <v>280</v>
      </c>
      <c r="C84" s="137">
        <v>0</v>
      </c>
      <c r="D84" s="137">
        <v>0</v>
      </c>
      <c r="E84" s="137"/>
      <c r="F84" s="137">
        <v>0</v>
      </c>
      <c r="G84" s="102"/>
    </row>
    <row r="85" spans="1:7" x14ac:dyDescent="0.3">
      <c r="A85" s="102" t="s">
        <v>594</v>
      </c>
      <c r="B85" s="123" t="s">
        <v>282</v>
      </c>
      <c r="C85" s="137">
        <v>0</v>
      </c>
      <c r="D85" s="137">
        <v>0</v>
      </c>
      <c r="E85" s="137"/>
      <c r="F85" s="137">
        <v>0</v>
      </c>
      <c r="G85" s="102"/>
    </row>
    <row r="86" spans="1:7" x14ac:dyDescent="0.3">
      <c r="A86" s="102" t="s">
        <v>595</v>
      </c>
      <c r="B86" s="123" t="s">
        <v>284</v>
      </c>
      <c r="C86" s="137">
        <v>0</v>
      </c>
      <c r="D86" s="137">
        <v>0</v>
      </c>
      <c r="E86" s="137"/>
      <c r="F86" s="137">
        <v>0</v>
      </c>
      <c r="G86" s="102"/>
    </row>
    <row r="87" spans="1:7" x14ac:dyDescent="0.3">
      <c r="A87" s="102" t="s">
        <v>596</v>
      </c>
      <c r="B87" s="123" t="s">
        <v>94</v>
      </c>
      <c r="C87" s="137">
        <v>0</v>
      </c>
      <c r="D87" s="137">
        <v>0</v>
      </c>
      <c r="E87" s="137"/>
      <c r="F87" s="137">
        <v>0</v>
      </c>
      <c r="G87" s="102"/>
    </row>
    <row r="88" spans="1:7" outlineLevel="1" x14ac:dyDescent="0.3">
      <c r="A88" s="102" t="s">
        <v>597</v>
      </c>
      <c r="B88" s="119" t="s">
        <v>98</v>
      </c>
      <c r="C88" s="137"/>
      <c r="D88" s="137"/>
      <c r="E88" s="137"/>
      <c r="F88" s="137"/>
      <c r="G88" s="102"/>
    </row>
    <row r="89" spans="1:7" outlineLevel="1" x14ac:dyDescent="0.3">
      <c r="A89" s="102" t="s">
        <v>598</v>
      </c>
      <c r="B89" s="119" t="s">
        <v>98</v>
      </c>
      <c r="C89" s="137"/>
      <c r="D89" s="137"/>
      <c r="E89" s="137"/>
      <c r="F89" s="137"/>
      <c r="G89" s="102"/>
    </row>
    <row r="90" spans="1:7" outlineLevel="1" x14ac:dyDescent="0.3">
      <c r="A90" s="102" t="s">
        <v>599</v>
      </c>
      <c r="B90" s="119" t="s">
        <v>98</v>
      </c>
      <c r="C90" s="137"/>
      <c r="D90" s="137"/>
      <c r="E90" s="137"/>
      <c r="F90" s="137"/>
      <c r="G90" s="102"/>
    </row>
    <row r="91" spans="1:7" outlineLevel="1" x14ac:dyDescent="0.3">
      <c r="A91" s="102" t="s">
        <v>600</v>
      </c>
      <c r="B91" s="119" t="s">
        <v>98</v>
      </c>
      <c r="C91" s="137"/>
      <c r="D91" s="137"/>
      <c r="E91" s="137"/>
      <c r="F91" s="137"/>
      <c r="G91" s="102"/>
    </row>
    <row r="92" spans="1:7" outlineLevel="1" x14ac:dyDescent="0.3">
      <c r="A92" s="102" t="s">
        <v>601</v>
      </c>
      <c r="B92" s="119" t="s">
        <v>98</v>
      </c>
      <c r="C92" s="137"/>
      <c r="D92" s="137"/>
      <c r="E92" s="137"/>
      <c r="F92" s="137"/>
      <c r="G92" s="102"/>
    </row>
    <row r="93" spans="1:7" outlineLevel="1" x14ac:dyDescent="0.3">
      <c r="A93" s="102" t="s">
        <v>602</v>
      </c>
      <c r="B93" s="119" t="s">
        <v>98</v>
      </c>
      <c r="C93" s="137"/>
      <c r="D93" s="137"/>
      <c r="E93" s="137"/>
      <c r="F93" s="137"/>
      <c r="G93" s="102"/>
    </row>
    <row r="94" spans="1:7" outlineLevel="1" x14ac:dyDescent="0.3">
      <c r="A94" s="102" t="s">
        <v>603</v>
      </c>
      <c r="B94" s="119" t="s">
        <v>98</v>
      </c>
      <c r="C94" s="137"/>
      <c r="D94" s="137"/>
      <c r="E94" s="137"/>
      <c r="F94" s="137"/>
      <c r="G94" s="102"/>
    </row>
    <row r="95" spans="1:7" outlineLevel="1" x14ac:dyDescent="0.3">
      <c r="A95" s="102" t="s">
        <v>604</v>
      </c>
      <c r="B95" s="119" t="s">
        <v>98</v>
      </c>
      <c r="C95" s="137"/>
      <c r="D95" s="137"/>
      <c r="E95" s="137"/>
      <c r="F95" s="137"/>
      <c r="G95" s="102"/>
    </row>
    <row r="96" spans="1:7" outlineLevel="1" x14ac:dyDescent="0.3">
      <c r="A96" s="102" t="s">
        <v>605</v>
      </c>
      <c r="B96" s="119" t="s">
        <v>98</v>
      </c>
      <c r="C96" s="137"/>
      <c r="D96" s="137"/>
      <c r="E96" s="137"/>
      <c r="F96" s="137"/>
      <c r="G96" s="102"/>
    </row>
    <row r="97" spans="1:7" outlineLevel="1" x14ac:dyDescent="0.3">
      <c r="A97" s="102" t="s">
        <v>606</v>
      </c>
      <c r="B97" s="119" t="s">
        <v>98</v>
      </c>
      <c r="C97" s="137"/>
      <c r="D97" s="137"/>
      <c r="E97" s="137"/>
      <c r="F97" s="137"/>
      <c r="G97" s="102"/>
    </row>
    <row r="98" spans="1:7" ht="15" customHeight="1" x14ac:dyDescent="0.3">
      <c r="A98" s="113"/>
      <c r="B98" s="150" t="s">
        <v>1299</v>
      </c>
      <c r="C98" s="113" t="s">
        <v>514</v>
      </c>
      <c r="D98" s="113" t="s">
        <v>515</v>
      </c>
      <c r="E98" s="120"/>
      <c r="F98" s="115" t="s">
        <v>480</v>
      </c>
      <c r="G98" s="115"/>
    </row>
    <row r="99" spans="1:7" x14ac:dyDescent="0.3">
      <c r="A99" s="102" t="s">
        <v>607</v>
      </c>
      <c r="B99" s="123" t="s">
        <v>1309</v>
      </c>
      <c r="C99" s="137">
        <v>0.27550000000000002</v>
      </c>
      <c r="D99" s="137">
        <v>0</v>
      </c>
      <c r="E99" s="137"/>
      <c r="F99" s="137">
        <f>C99</f>
        <v>0.27550000000000002</v>
      </c>
      <c r="G99" s="102"/>
    </row>
    <row r="100" spans="1:7" x14ac:dyDescent="0.3">
      <c r="A100" s="102" t="s">
        <v>609</v>
      </c>
      <c r="B100" s="123" t="s">
        <v>1310</v>
      </c>
      <c r="C100" s="137">
        <v>0.17849999999999999</v>
      </c>
      <c r="D100" s="137">
        <v>0</v>
      </c>
      <c r="E100" s="137"/>
      <c r="F100" s="137">
        <f>C100</f>
        <v>0.17849999999999999</v>
      </c>
      <c r="G100" s="102"/>
    </row>
    <row r="101" spans="1:7" x14ac:dyDescent="0.3">
      <c r="A101" s="102" t="s">
        <v>610</v>
      </c>
      <c r="B101" s="123" t="s">
        <v>1311</v>
      </c>
      <c r="C101" s="137">
        <v>5.2269999999999997E-2</v>
      </c>
      <c r="D101" s="137">
        <v>0</v>
      </c>
      <c r="E101" s="137"/>
      <c r="F101" s="137">
        <f t="shared" ref="F101:F116" si="1">C101</f>
        <v>5.2269999999999997E-2</v>
      </c>
      <c r="G101" s="102"/>
    </row>
    <row r="102" spans="1:7" x14ac:dyDescent="0.3">
      <c r="A102" s="102" t="s">
        <v>611</v>
      </c>
      <c r="B102" s="123" t="s">
        <v>1312</v>
      </c>
      <c r="C102" s="137">
        <v>5.0009999999999999E-2</v>
      </c>
      <c r="D102" s="137">
        <v>0</v>
      </c>
      <c r="E102" s="137"/>
      <c r="F102" s="137">
        <f t="shared" si="1"/>
        <v>5.0009999999999999E-2</v>
      </c>
      <c r="G102" s="102"/>
    </row>
    <row r="103" spans="1:7" x14ac:dyDescent="0.3">
      <c r="A103" s="102" t="s">
        <v>612</v>
      </c>
      <c r="B103" s="123" t="s">
        <v>1313</v>
      </c>
      <c r="C103" s="137">
        <v>0.1467</v>
      </c>
      <c r="D103" s="137">
        <v>0</v>
      </c>
      <c r="E103" s="137"/>
      <c r="F103" s="137">
        <f t="shared" si="1"/>
        <v>0.1467</v>
      </c>
      <c r="G103" s="102"/>
    </row>
    <row r="104" spans="1:7" x14ac:dyDescent="0.3">
      <c r="A104" s="102" t="s">
        <v>613</v>
      </c>
      <c r="B104" s="123" t="s">
        <v>1314</v>
      </c>
      <c r="C104" s="137">
        <v>3.8490000000000003E-2</v>
      </c>
      <c r="D104" s="137">
        <v>0</v>
      </c>
      <c r="E104" s="137"/>
      <c r="F104" s="137">
        <f t="shared" si="1"/>
        <v>3.8490000000000003E-2</v>
      </c>
      <c r="G104" s="102"/>
    </row>
    <row r="105" spans="1:7" x14ac:dyDescent="0.3">
      <c r="A105" s="102" t="s">
        <v>614</v>
      </c>
      <c r="B105" s="123" t="s">
        <v>1315</v>
      </c>
      <c r="C105" s="137">
        <v>1.2260000000000001E-3</v>
      </c>
      <c r="D105" s="137">
        <v>0</v>
      </c>
      <c r="E105" s="137"/>
      <c r="F105" s="137">
        <f t="shared" si="1"/>
        <v>1.2260000000000001E-3</v>
      </c>
      <c r="G105" s="102"/>
    </row>
    <row r="106" spans="1:7" x14ac:dyDescent="0.3">
      <c r="A106" s="102" t="s">
        <v>615</v>
      </c>
      <c r="B106" s="123" t="s">
        <v>1316</v>
      </c>
      <c r="C106" s="137">
        <v>1.7210000000000001E-3</v>
      </c>
      <c r="D106" s="137">
        <v>0</v>
      </c>
      <c r="E106" s="137"/>
      <c r="F106" s="137">
        <f t="shared" si="1"/>
        <v>1.7210000000000001E-3</v>
      </c>
      <c r="G106" s="102"/>
    </row>
    <row r="107" spans="1:7" x14ac:dyDescent="0.3">
      <c r="A107" s="102" t="s">
        <v>616</v>
      </c>
      <c r="B107" s="123" t="s">
        <v>1317</v>
      </c>
      <c r="C107" s="137">
        <v>4.646E-3</v>
      </c>
      <c r="D107" s="137">
        <v>0</v>
      </c>
      <c r="E107" s="137"/>
      <c r="F107" s="137">
        <f t="shared" si="1"/>
        <v>4.646E-3</v>
      </c>
      <c r="G107" s="102"/>
    </row>
    <row r="108" spans="1:7" x14ac:dyDescent="0.3">
      <c r="A108" s="102" t="s">
        <v>617</v>
      </c>
      <c r="B108" s="123" t="s">
        <v>1318</v>
      </c>
      <c r="C108" s="137">
        <v>6.2630000000000005E-2</v>
      </c>
      <c r="D108" s="137">
        <v>0</v>
      </c>
      <c r="E108" s="137"/>
      <c r="F108" s="137">
        <f t="shared" si="1"/>
        <v>6.2630000000000005E-2</v>
      </c>
      <c r="G108" s="102"/>
    </row>
    <row r="109" spans="1:7" x14ac:dyDescent="0.3">
      <c r="A109" s="102" t="s">
        <v>618</v>
      </c>
      <c r="B109" s="123" t="s">
        <v>1319</v>
      </c>
      <c r="C109" s="137">
        <v>1.9269999999999999E-2</v>
      </c>
      <c r="D109" s="137">
        <v>0</v>
      </c>
      <c r="E109" s="137"/>
      <c r="F109" s="137">
        <f t="shared" si="1"/>
        <v>1.9269999999999999E-2</v>
      </c>
      <c r="G109" s="102"/>
    </row>
    <row r="110" spans="1:7" x14ac:dyDescent="0.3">
      <c r="A110" s="102" t="s">
        <v>619</v>
      </c>
      <c r="B110" s="123" t="s">
        <v>1320</v>
      </c>
      <c r="C110" s="137">
        <v>2.998E-2</v>
      </c>
      <c r="D110" s="137">
        <v>0</v>
      </c>
      <c r="E110" s="137"/>
      <c r="F110" s="137">
        <f t="shared" si="1"/>
        <v>2.998E-2</v>
      </c>
      <c r="G110" s="102"/>
    </row>
    <row r="111" spans="1:7" x14ac:dyDescent="0.3">
      <c r="A111" s="102" t="s">
        <v>620</v>
      </c>
      <c r="B111" s="123" t="s">
        <v>1321</v>
      </c>
      <c r="C111" s="137">
        <v>1.2789999999999999E-2</v>
      </c>
      <c r="D111" s="137">
        <v>0</v>
      </c>
      <c r="E111" s="137"/>
      <c r="F111" s="137">
        <f t="shared" si="1"/>
        <v>1.2789999999999999E-2</v>
      </c>
      <c r="G111" s="102"/>
    </row>
    <row r="112" spans="1:7" x14ac:dyDescent="0.3">
      <c r="A112" s="102" t="s">
        <v>621</v>
      </c>
      <c r="B112" s="123" t="s">
        <v>1322</v>
      </c>
      <c r="C112" s="137">
        <v>1.252E-2</v>
      </c>
      <c r="D112" s="137">
        <v>0</v>
      </c>
      <c r="E112" s="137"/>
      <c r="F112" s="137">
        <f t="shared" si="1"/>
        <v>1.252E-2</v>
      </c>
      <c r="G112" s="102"/>
    </row>
    <row r="113" spans="1:7" x14ac:dyDescent="0.3">
      <c r="A113" s="102" t="s">
        <v>622</v>
      </c>
      <c r="B113" s="123" t="s">
        <v>1323</v>
      </c>
      <c r="C113" s="137">
        <v>1.49E-2</v>
      </c>
      <c r="D113" s="137">
        <v>0</v>
      </c>
      <c r="E113" s="137"/>
      <c r="F113" s="137">
        <f t="shared" si="1"/>
        <v>1.49E-2</v>
      </c>
      <c r="G113" s="102"/>
    </row>
    <row r="114" spans="1:7" x14ac:dyDescent="0.3">
      <c r="A114" s="102" t="s">
        <v>623</v>
      </c>
      <c r="B114" s="123" t="s">
        <v>1324</v>
      </c>
      <c r="C114" s="137">
        <v>5.8279999999999998E-2</v>
      </c>
      <c r="D114" s="137">
        <v>0</v>
      </c>
      <c r="E114" s="137"/>
      <c r="F114" s="137">
        <f t="shared" si="1"/>
        <v>5.8279999999999998E-2</v>
      </c>
      <c r="G114" s="102"/>
    </row>
    <row r="115" spans="1:7" x14ac:dyDescent="0.3">
      <c r="A115" s="102" t="s">
        <v>624</v>
      </c>
      <c r="B115" s="123" t="s">
        <v>1325</v>
      </c>
      <c r="C115" s="137">
        <v>1.379E-2</v>
      </c>
      <c r="D115" s="137">
        <v>0</v>
      </c>
      <c r="E115" s="137"/>
      <c r="F115" s="137">
        <f t="shared" si="1"/>
        <v>1.379E-2</v>
      </c>
      <c r="G115" s="102"/>
    </row>
    <row r="116" spans="1:7" x14ac:dyDescent="0.3">
      <c r="A116" s="102" t="s">
        <v>625</v>
      </c>
      <c r="B116" s="123" t="s">
        <v>1326</v>
      </c>
      <c r="C116" s="137">
        <v>2.664E-2</v>
      </c>
      <c r="D116" s="137">
        <v>0</v>
      </c>
      <c r="E116" s="137"/>
      <c r="F116" s="137">
        <f t="shared" si="1"/>
        <v>2.664E-2</v>
      </c>
      <c r="G116" s="102"/>
    </row>
    <row r="117" spans="1:7" x14ac:dyDescent="0.3">
      <c r="A117" s="102" t="s">
        <v>626</v>
      </c>
      <c r="B117" s="123" t="s">
        <v>1327</v>
      </c>
      <c r="C117" s="137">
        <v>0</v>
      </c>
      <c r="D117" s="137">
        <v>0</v>
      </c>
      <c r="E117" s="137"/>
      <c r="F117" s="137">
        <v>0</v>
      </c>
      <c r="G117" s="102"/>
    </row>
    <row r="118" spans="1:7" x14ac:dyDescent="0.3">
      <c r="A118" s="102" t="s">
        <v>627</v>
      </c>
      <c r="B118" s="123" t="s">
        <v>608</v>
      </c>
      <c r="C118" s="137"/>
      <c r="D118" s="137"/>
      <c r="E118" s="137"/>
      <c r="F118" s="137"/>
      <c r="G118" s="102"/>
    </row>
    <row r="119" spans="1:7" x14ac:dyDescent="0.3">
      <c r="A119" s="102" t="s">
        <v>628</v>
      </c>
      <c r="B119" s="123" t="s">
        <v>608</v>
      </c>
      <c r="C119" s="137"/>
      <c r="D119" s="137"/>
      <c r="E119" s="137"/>
      <c r="F119" s="137"/>
      <c r="G119" s="102"/>
    </row>
    <row r="120" spans="1:7" x14ac:dyDescent="0.3">
      <c r="A120" s="102" t="s">
        <v>629</v>
      </c>
      <c r="B120" s="123" t="s">
        <v>608</v>
      </c>
      <c r="C120" s="137"/>
      <c r="D120" s="137"/>
      <c r="E120" s="137"/>
      <c r="F120" s="137"/>
      <c r="G120" s="102"/>
    </row>
    <row r="121" spans="1:7" x14ac:dyDescent="0.3">
      <c r="A121" s="102" t="s">
        <v>630</v>
      </c>
      <c r="B121" s="123" t="s">
        <v>608</v>
      </c>
      <c r="C121" s="137"/>
      <c r="D121" s="137"/>
      <c r="E121" s="137"/>
      <c r="F121" s="137"/>
      <c r="G121" s="102"/>
    </row>
    <row r="122" spans="1:7" x14ac:dyDescent="0.3">
      <c r="A122" s="102" t="s">
        <v>631</v>
      </c>
      <c r="B122" s="123" t="s">
        <v>608</v>
      </c>
      <c r="C122" s="137"/>
      <c r="D122" s="137"/>
      <c r="E122" s="137"/>
      <c r="F122" s="137"/>
      <c r="G122" s="102"/>
    </row>
    <row r="123" spans="1:7" x14ac:dyDescent="0.3">
      <c r="A123" s="102" t="s">
        <v>632</v>
      </c>
      <c r="B123" s="123" t="s">
        <v>608</v>
      </c>
      <c r="C123" s="137"/>
      <c r="D123" s="137"/>
      <c r="E123" s="137"/>
      <c r="F123" s="137"/>
      <c r="G123" s="102"/>
    </row>
    <row r="124" spans="1:7" x14ac:dyDescent="0.3">
      <c r="A124" s="102" t="s">
        <v>633</v>
      </c>
      <c r="B124" s="123" t="s">
        <v>608</v>
      </c>
      <c r="C124" s="137"/>
      <c r="D124" s="137"/>
      <c r="E124" s="137"/>
      <c r="F124" s="137"/>
      <c r="G124" s="102"/>
    </row>
    <row r="125" spans="1:7" x14ac:dyDescent="0.3">
      <c r="A125" s="102" t="s">
        <v>634</v>
      </c>
      <c r="B125" s="123" t="s">
        <v>608</v>
      </c>
      <c r="C125" s="137"/>
      <c r="D125" s="137"/>
      <c r="E125" s="137"/>
      <c r="F125" s="137"/>
      <c r="G125" s="102"/>
    </row>
    <row r="126" spans="1:7" x14ac:dyDescent="0.3">
      <c r="A126" s="102" t="s">
        <v>635</v>
      </c>
      <c r="B126" s="123" t="s">
        <v>608</v>
      </c>
      <c r="C126" s="137"/>
      <c r="D126" s="137"/>
      <c r="E126" s="137"/>
      <c r="F126" s="137"/>
      <c r="G126" s="102"/>
    </row>
    <row r="127" spans="1:7" x14ac:dyDescent="0.3">
      <c r="A127" s="102" t="s">
        <v>636</v>
      </c>
      <c r="B127" s="123" t="s">
        <v>608</v>
      </c>
      <c r="C127" s="137"/>
      <c r="D127" s="137"/>
      <c r="E127" s="137"/>
      <c r="F127" s="137"/>
      <c r="G127" s="102"/>
    </row>
    <row r="128" spans="1:7" x14ac:dyDescent="0.3">
      <c r="A128" s="102" t="s">
        <v>637</v>
      </c>
      <c r="B128" s="123" t="s">
        <v>608</v>
      </c>
      <c r="C128" s="137"/>
      <c r="D128" s="137"/>
      <c r="E128" s="137"/>
      <c r="F128" s="137"/>
      <c r="G128" s="102"/>
    </row>
    <row r="129" spans="1:7" x14ac:dyDescent="0.3">
      <c r="A129" s="102" t="s">
        <v>638</v>
      </c>
      <c r="B129" s="123" t="s">
        <v>608</v>
      </c>
      <c r="C129" s="137"/>
      <c r="D129" s="137"/>
      <c r="E129" s="137"/>
      <c r="F129" s="137"/>
      <c r="G129" s="102"/>
    </row>
    <row r="130" spans="1:7" x14ac:dyDescent="0.3">
      <c r="A130" s="102" t="s">
        <v>1261</v>
      </c>
      <c r="B130" s="123" t="s">
        <v>608</v>
      </c>
      <c r="C130" s="137"/>
      <c r="D130" s="137"/>
      <c r="E130" s="137"/>
      <c r="F130" s="137"/>
      <c r="G130" s="102"/>
    </row>
    <row r="131" spans="1:7" x14ac:dyDescent="0.3">
      <c r="A131" s="102" t="s">
        <v>1262</v>
      </c>
      <c r="B131" s="123" t="s">
        <v>608</v>
      </c>
      <c r="C131" s="137"/>
      <c r="D131" s="137"/>
      <c r="E131" s="137"/>
      <c r="F131" s="137"/>
      <c r="G131" s="102"/>
    </row>
    <row r="132" spans="1:7" x14ac:dyDescent="0.3">
      <c r="A132" s="102" t="s">
        <v>1263</v>
      </c>
      <c r="B132" s="123" t="s">
        <v>608</v>
      </c>
      <c r="C132" s="137"/>
      <c r="D132" s="137"/>
      <c r="E132" s="137"/>
      <c r="F132" s="137"/>
      <c r="G132" s="102"/>
    </row>
    <row r="133" spans="1:7" x14ac:dyDescent="0.3">
      <c r="A133" s="102" t="s">
        <v>1264</v>
      </c>
      <c r="B133" s="123" t="s">
        <v>608</v>
      </c>
      <c r="C133" s="137"/>
      <c r="D133" s="137"/>
      <c r="E133" s="137"/>
      <c r="F133" s="137"/>
      <c r="G133" s="102"/>
    </row>
    <row r="134" spans="1:7" x14ac:dyDescent="0.3">
      <c r="A134" s="102" t="s">
        <v>1265</v>
      </c>
      <c r="B134" s="123" t="s">
        <v>608</v>
      </c>
      <c r="C134" s="137"/>
      <c r="D134" s="137"/>
      <c r="E134" s="137"/>
      <c r="F134" s="137"/>
      <c r="G134" s="102"/>
    </row>
    <row r="135" spans="1:7" x14ac:dyDescent="0.3">
      <c r="A135" s="102" t="s">
        <v>1266</v>
      </c>
      <c r="B135" s="123" t="s">
        <v>608</v>
      </c>
      <c r="C135" s="137"/>
      <c r="D135" s="137"/>
      <c r="E135" s="137"/>
      <c r="F135" s="137"/>
      <c r="G135" s="102"/>
    </row>
    <row r="136" spans="1:7" x14ac:dyDescent="0.3">
      <c r="A136" s="102" t="s">
        <v>1267</v>
      </c>
      <c r="B136" s="123" t="s">
        <v>608</v>
      </c>
      <c r="C136" s="137"/>
      <c r="D136" s="137"/>
      <c r="E136" s="137"/>
      <c r="F136" s="137"/>
      <c r="G136" s="102"/>
    </row>
    <row r="137" spans="1:7" x14ac:dyDescent="0.3">
      <c r="A137" s="102" t="s">
        <v>1268</v>
      </c>
      <c r="B137" s="123" t="s">
        <v>608</v>
      </c>
      <c r="C137" s="137"/>
      <c r="D137" s="137"/>
      <c r="E137" s="137"/>
      <c r="F137" s="137"/>
      <c r="G137" s="102"/>
    </row>
    <row r="138" spans="1:7" x14ac:dyDescent="0.3">
      <c r="A138" s="102" t="s">
        <v>1269</v>
      </c>
      <c r="B138" s="123" t="s">
        <v>608</v>
      </c>
      <c r="C138" s="137"/>
      <c r="D138" s="137"/>
      <c r="E138" s="137"/>
      <c r="F138" s="137"/>
      <c r="G138" s="102"/>
    </row>
    <row r="139" spans="1:7" x14ac:dyDescent="0.3">
      <c r="A139" s="102" t="s">
        <v>1270</v>
      </c>
      <c r="B139" s="123" t="s">
        <v>608</v>
      </c>
      <c r="C139" s="137"/>
      <c r="D139" s="137"/>
      <c r="E139" s="137"/>
      <c r="F139" s="137"/>
      <c r="G139" s="102"/>
    </row>
    <row r="140" spans="1:7" x14ac:dyDescent="0.3">
      <c r="A140" s="102" t="s">
        <v>1271</v>
      </c>
      <c r="B140" s="123" t="s">
        <v>608</v>
      </c>
      <c r="C140" s="137"/>
      <c r="D140" s="137"/>
      <c r="E140" s="137"/>
      <c r="F140" s="137"/>
      <c r="G140" s="102"/>
    </row>
    <row r="141" spans="1:7" x14ac:dyDescent="0.3">
      <c r="A141" s="102" t="s">
        <v>1272</v>
      </c>
      <c r="B141" s="123" t="s">
        <v>608</v>
      </c>
      <c r="C141" s="137"/>
      <c r="D141" s="137"/>
      <c r="E141" s="137"/>
      <c r="F141" s="137"/>
      <c r="G141" s="102"/>
    </row>
    <row r="142" spans="1:7" x14ac:dyDescent="0.3">
      <c r="A142" s="102" t="s">
        <v>1273</v>
      </c>
      <c r="B142" s="123" t="s">
        <v>608</v>
      </c>
      <c r="C142" s="137"/>
      <c r="D142" s="137"/>
      <c r="E142" s="137"/>
      <c r="F142" s="137"/>
      <c r="G142" s="102"/>
    </row>
    <row r="143" spans="1:7" x14ac:dyDescent="0.3">
      <c r="A143" s="102" t="s">
        <v>1274</v>
      </c>
      <c r="B143" s="123" t="s">
        <v>608</v>
      </c>
      <c r="C143" s="137"/>
      <c r="D143" s="137"/>
      <c r="E143" s="137"/>
      <c r="F143" s="137"/>
      <c r="G143" s="102"/>
    </row>
    <row r="144" spans="1:7" x14ac:dyDescent="0.3">
      <c r="A144" s="102" t="s">
        <v>1275</v>
      </c>
      <c r="B144" s="123" t="s">
        <v>608</v>
      </c>
      <c r="C144" s="137"/>
      <c r="D144" s="137"/>
      <c r="E144" s="137"/>
      <c r="F144" s="137"/>
      <c r="G144" s="102"/>
    </row>
    <row r="145" spans="1:7" x14ac:dyDescent="0.3">
      <c r="A145" s="102" t="s">
        <v>1276</v>
      </c>
      <c r="B145" s="123" t="s">
        <v>608</v>
      </c>
      <c r="C145" s="137"/>
      <c r="D145" s="137"/>
      <c r="E145" s="137"/>
      <c r="F145" s="137"/>
      <c r="G145" s="102"/>
    </row>
    <row r="146" spans="1:7" x14ac:dyDescent="0.3">
      <c r="A146" s="102" t="s">
        <v>1277</v>
      </c>
      <c r="B146" s="123" t="s">
        <v>608</v>
      </c>
      <c r="C146" s="137"/>
      <c r="D146" s="137"/>
      <c r="E146" s="137"/>
      <c r="F146" s="137"/>
      <c r="G146" s="102"/>
    </row>
    <row r="147" spans="1:7" x14ac:dyDescent="0.3">
      <c r="A147" s="102" t="s">
        <v>1278</v>
      </c>
      <c r="B147" s="123" t="s">
        <v>608</v>
      </c>
      <c r="C147" s="137"/>
      <c r="D147" s="137"/>
      <c r="E147" s="137"/>
      <c r="F147" s="137"/>
      <c r="G147" s="102"/>
    </row>
    <row r="148" spans="1:7" x14ac:dyDescent="0.3">
      <c r="A148" s="102" t="s">
        <v>1279</v>
      </c>
      <c r="B148" s="123" t="s">
        <v>608</v>
      </c>
      <c r="C148" s="137"/>
      <c r="D148" s="137"/>
      <c r="E148" s="137"/>
      <c r="F148" s="137"/>
      <c r="G148" s="102"/>
    </row>
    <row r="149" spans="1:7" ht="15" customHeight="1" x14ac:dyDescent="0.3">
      <c r="A149" s="113"/>
      <c r="B149" s="114" t="s">
        <v>639</v>
      </c>
      <c r="C149" s="113" t="s">
        <v>514</v>
      </c>
      <c r="D149" s="113" t="s">
        <v>515</v>
      </c>
      <c r="E149" s="120"/>
      <c r="F149" s="115" t="s">
        <v>480</v>
      </c>
      <c r="G149" s="115"/>
    </row>
    <row r="150" spans="1:7" x14ac:dyDescent="0.3">
      <c r="A150" s="102" t="s">
        <v>640</v>
      </c>
      <c r="B150" s="102" t="s">
        <v>641</v>
      </c>
      <c r="C150" s="137">
        <v>3.1E-2</v>
      </c>
      <c r="D150" s="137">
        <v>0</v>
      </c>
      <c r="E150" s="138"/>
      <c r="F150" s="137">
        <f>C150</f>
        <v>3.1E-2</v>
      </c>
    </row>
    <row r="151" spans="1:7" x14ac:dyDescent="0.3">
      <c r="A151" s="102" t="s">
        <v>642</v>
      </c>
      <c r="B151" s="102" t="s">
        <v>643</v>
      </c>
      <c r="C151" s="137">
        <v>0.96899999999999997</v>
      </c>
      <c r="D151" s="137">
        <v>0</v>
      </c>
      <c r="E151" s="138"/>
      <c r="F151" s="137">
        <f t="shared" ref="F151:F152" si="2">C151</f>
        <v>0.96899999999999997</v>
      </c>
    </row>
    <row r="152" spans="1:7" x14ac:dyDescent="0.3">
      <c r="A152" s="102" t="s">
        <v>644</v>
      </c>
      <c r="B152" s="102" t="s">
        <v>94</v>
      </c>
      <c r="C152" s="137">
        <v>0</v>
      </c>
      <c r="D152" s="137">
        <v>0</v>
      </c>
      <c r="E152" s="138"/>
      <c r="F152" s="137">
        <f t="shared" si="2"/>
        <v>0</v>
      </c>
    </row>
    <row r="153" spans="1:7" outlineLevel="1" x14ac:dyDescent="0.3">
      <c r="A153" s="102" t="s">
        <v>645</v>
      </c>
      <c r="C153" s="137"/>
      <c r="D153" s="137"/>
      <c r="E153" s="138"/>
      <c r="F153" s="137"/>
    </row>
    <row r="154" spans="1:7" outlineLevel="1" x14ac:dyDescent="0.3">
      <c r="A154" s="102" t="s">
        <v>646</v>
      </c>
      <c r="C154" s="137"/>
      <c r="D154" s="137"/>
      <c r="E154" s="138"/>
      <c r="F154" s="137"/>
    </row>
    <row r="155" spans="1:7" outlineLevel="1" x14ac:dyDescent="0.3">
      <c r="A155" s="102" t="s">
        <v>647</v>
      </c>
      <c r="C155" s="137"/>
      <c r="D155" s="137"/>
      <c r="E155" s="138"/>
      <c r="F155" s="137"/>
    </row>
    <row r="156" spans="1:7" outlineLevel="1" x14ac:dyDescent="0.3">
      <c r="A156" s="102" t="s">
        <v>648</v>
      </c>
      <c r="C156" s="137"/>
      <c r="D156" s="137"/>
      <c r="E156" s="138"/>
      <c r="F156" s="137"/>
    </row>
    <row r="157" spans="1:7" outlineLevel="1" x14ac:dyDescent="0.3">
      <c r="A157" s="102" t="s">
        <v>649</v>
      </c>
      <c r="C157" s="137"/>
      <c r="D157" s="137"/>
      <c r="E157" s="138"/>
      <c r="F157" s="137"/>
    </row>
    <row r="158" spans="1:7" outlineLevel="1" x14ac:dyDescent="0.3">
      <c r="A158" s="102" t="s">
        <v>650</v>
      </c>
      <c r="C158" s="137"/>
      <c r="D158" s="137"/>
      <c r="E158" s="138"/>
      <c r="F158" s="137"/>
    </row>
    <row r="159" spans="1:7" ht="15" customHeight="1" x14ac:dyDescent="0.3">
      <c r="A159" s="113"/>
      <c r="B159" s="114" t="s">
        <v>651</v>
      </c>
      <c r="C159" s="113" t="s">
        <v>514</v>
      </c>
      <c r="D159" s="113" t="s">
        <v>515</v>
      </c>
      <c r="E159" s="120"/>
      <c r="F159" s="115" t="s">
        <v>480</v>
      </c>
      <c r="G159" s="115"/>
    </row>
    <row r="160" spans="1:7" x14ac:dyDescent="0.3">
      <c r="A160" s="102" t="s">
        <v>652</v>
      </c>
      <c r="B160" s="102" t="s">
        <v>653</v>
      </c>
      <c r="C160" s="137">
        <v>0</v>
      </c>
      <c r="D160" s="137">
        <v>0</v>
      </c>
      <c r="E160" s="138"/>
      <c r="F160" s="137">
        <f>C160</f>
        <v>0</v>
      </c>
    </row>
    <row r="161" spans="1:7" x14ac:dyDescent="0.3">
      <c r="A161" s="102" t="s">
        <v>654</v>
      </c>
      <c r="B161" s="102" t="s">
        <v>655</v>
      </c>
      <c r="C161" s="137">
        <v>1</v>
      </c>
      <c r="D161" s="137">
        <v>0</v>
      </c>
      <c r="E161" s="138"/>
      <c r="F161" s="137">
        <f t="shared" ref="F161:F162" si="3">C161</f>
        <v>1</v>
      </c>
    </row>
    <row r="162" spans="1:7" x14ac:dyDescent="0.3">
      <c r="A162" s="102" t="s">
        <v>656</v>
      </c>
      <c r="B162" s="102" t="s">
        <v>94</v>
      </c>
      <c r="C162" s="137">
        <v>0</v>
      </c>
      <c r="D162" s="137">
        <v>0</v>
      </c>
      <c r="E162" s="138"/>
      <c r="F162" s="137">
        <f t="shared" si="3"/>
        <v>0</v>
      </c>
    </row>
    <row r="163" spans="1:7" outlineLevel="1" x14ac:dyDescent="0.3">
      <c r="A163" s="102" t="s">
        <v>657</v>
      </c>
      <c r="E163" s="97"/>
    </row>
    <row r="164" spans="1:7" outlineLevel="1" x14ac:dyDescent="0.3">
      <c r="A164" s="102" t="s">
        <v>658</v>
      </c>
      <c r="E164" s="97"/>
    </row>
    <row r="165" spans="1:7" outlineLevel="1" x14ac:dyDescent="0.3">
      <c r="A165" s="102" t="s">
        <v>659</v>
      </c>
      <c r="E165" s="97"/>
    </row>
    <row r="166" spans="1:7" outlineLevel="1" x14ac:dyDescent="0.3">
      <c r="A166" s="102" t="s">
        <v>660</v>
      </c>
      <c r="E166" s="97"/>
    </row>
    <row r="167" spans="1:7" outlineLevel="1" x14ac:dyDescent="0.3">
      <c r="A167" s="102" t="s">
        <v>661</v>
      </c>
      <c r="E167" s="97"/>
    </row>
    <row r="168" spans="1:7" outlineLevel="1" x14ac:dyDescent="0.3">
      <c r="A168" s="102" t="s">
        <v>662</v>
      </c>
      <c r="E168" s="97"/>
    </row>
    <row r="169" spans="1:7" ht="15" customHeight="1" x14ac:dyDescent="0.3">
      <c r="A169" s="113"/>
      <c r="B169" s="114" t="s">
        <v>663</v>
      </c>
      <c r="C169" s="113" t="s">
        <v>514</v>
      </c>
      <c r="D169" s="113" t="s">
        <v>515</v>
      </c>
      <c r="E169" s="120"/>
      <c r="F169" s="115" t="s">
        <v>480</v>
      </c>
      <c r="G169" s="115"/>
    </row>
    <row r="170" spans="1:7" x14ac:dyDescent="0.3">
      <c r="A170" s="102" t="s">
        <v>664</v>
      </c>
      <c r="B170" s="124" t="s">
        <v>665</v>
      </c>
      <c r="C170" s="155">
        <v>0.24110000000000001</v>
      </c>
      <c r="D170" s="137">
        <v>0</v>
      </c>
      <c r="E170" s="138"/>
      <c r="F170" s="155">
        <f>C170</f>
        <v>0.24110000000000001</v>
      </c>
    </row>
    <row r="171" spans="1:7" x14ac:dyDescent="0.3">
      <c r="A171" s="102" t="s">
        <v>666</v>
      </c>
      <c r="B171" s="124" t="s">
        <v>667</v>
      </c>
      <c r="C171" s="155">
        <v>0.24349999999999999</v>
      </c>
      <c r="D171" s="137">
        <v>0</v>
      </c>
      <c r="E171" s="138"/>
      <c r="F171" s="155">
        <f t="shared" ref="F171:F174" si="4">C171</f>
        <v>0.24349999999999999</v>
      </c>
    </row>
    <row r="172" spans="1:7" x14ac:dyDescent="0.3">
      <c r="A172" s="102" t="s">
        <v>668</v>
      </c>
      <c r="B172" s="124" t="s">
        <v>669</v>
      </c>
      <c r="C172" s="155">
        <v>0.1802</v>
      </c>
      <c r="D172" s="137">
        <v>0</v>
      </c>
      <c r="E172" s="137"/>
      <c r="F172" s="155">
        <f t="shared" si="4"/>
        <v>0.1802</v>
      </c>
    </row>
    <row r="173" spans="1:7" x14ac:dyDescent="0.3">
      <c r="A173" s="102" t="s">
        <v>670</v>
      </c>
      <c r="B173" s="124" t="s">
        <v>671</v>
      </c>
      <c r="C173" s="155">
        <v>0.17169999999999999</v>
      </c>
      <c r="D173" s="137">
        <v>0</v>
      </c>
      <c r="E173" s="137"/>
      <c r="F173" s="155">
        <f t="shared" si="4"/>
        <v>0.17169999999999999</v>
      </c>
    </row>
    <row r="174" spans="1:7" x14ac:dyDescent="0.3">
      <c r="A174" s="102" t="s">
        <v>672</v>
      </c>
      <c r="B174" s="124" t="s">
        <v>673</v>
      </c>
      <c r="C174" s="155">
        <v>0.16350000000000001</v>
      </c>
      <c r="D174" s="137">
        <v>0</v>
      </c>
      <c r="E174" s="137"/>
      <c r="F174" s="155">
        <f t="shared" si="4"/>
        <v>0.16350000000000001</v>
      </c>
    </row>
    <row r="175" spans="1:7" outlineLevel="1" x14ac:dyDescent="0.3">
      <c r="A175" s="102" t="s">
        <v>674</v>
      </c>
      <c r="B175" s="121"/>
      <c r="C175" s="137"/>
      <c r="D175" s="137"/>
      <c r="E175" s="137"/>
      <c r="F175" s="137"/>
    </row>
    <row r="176" spans="1:7" outlineLevel="1" x14ac:dyDescent="0.3">
      <c r="A176" s="102" t="s">
        <v>675</v>
      </c>
      <c r="B176" s="121"/>
      <c r="C176" s="137"/>
      <c r="D176" s="137"/>
      <c r="E176" s="137"/>
      <c r="F176" s="137"/>
    </row>
    <row r="177" spans="1:7" outlineLevel="1" x14ac:dyDescent="0.3">
      <c r="A177" s="102" t="s">
        <v>676</v>
      </c>
      <c r="B177" s="124"/>
      <c r="C177" s="137"/>
      <c r="D177" s="137"/>
      <c r="E177" s="137"/>
      <c r="F177" s="137"/>
    </row>
    <row r="178" spans="1:7" outlineLevel="1" x14ac:dyDescent="0.3">
      <c r="A178" s="102" t="s">
        <v>677</v>
      </c>
      <c r="B178" s="124"/>
      <c r="C178" s="137"/>
      <c r="D178" s="137"/>
      <c r="E178" s="137"/>
      <c r="F178" s="137"/>
    </row>
    <row r="179" spans="1:7" ht="15" customHeight="1" x14ac:dyDescent="0.3">
      <c r="A179" s="113"/>
      <c r="B179" s="114" t="s">
        <v>678</v>
      </c>
      <c r="C179" s="113" t="s">
        <v>514</v>
      </c>
      <c r="D179" s="113" t="s">
        <v>515</v>
      </c>
      <c r="E179" s="120"/>
      <c r="F179" s="115" t="s">
        <v>480</v>
      </c>
      <c r="G179" s="115"/>
    </row>
    <row r="180" spans="1:7" x14ac:dyDescent="0.3">
      <c r="A180" s="102" t="s">
        <v>679</v>
      </c>
      <c r="B180" s="102" t="s">
        <v>680</v>
      </c>
      <c r="C180" s="137">
        <v>0</v>
      </c>
      <c r="D180" s="137">
        <v>0</v>
      </c>
      <c r="E180" s="138"/>
      <c r="F180" s="137">
        <v>0</v>
      </c>
    </row>
    <row r="181" spans="1:7" outlineLevel="1" x14ac:dyDescent="0.3">
      <c r="A181" s="102" t="s">
        <v>681</v>
      </c>
      <c r="B181" s="125"/>
      <c r="C181" s="137"/>
      <c r="D181" s="137"/>
      <c r="E181" s="138"/>
      <c r="F181" s="137"/>
    </row>
    <row r="182" spans="1:7" outlineLevel="1" x14ac:dyDescent="0.3">
      <c r="A182" s="102" t="s">
        <v>682</v>
      </c>
      <c r="B182" s="125"/>
      <c r="C182" s="137"/>
      <c r="D182" s="137"/>
      <c r="E182" s="138"/>
      <c r="F182" s="137"/>
    </row>
    <row r="183" spans="1:7" outlineLevel="1" x14ac:dyDescent="0.3">
      <c r="A183" s="102" t="s">
        <v>683</v>
      </c>
      <c r="B183" s="125"/>
      <c r="C183" s="137"/>
      <c r="D183" s="137"/>
      <c r="E183" s="138"/>
      <c r="F183" s="137"/>
    </row>
    <row r="184" spans="1:7" outlineLevel="1" x14ac:dyDescent="0.3">
      <c r="A184" s="102" t="s">
        <v>684</v>
      </c>
      <c r="B184" s="125"/>
      <c r="C184" s="137"/>
      <c r="D184" s="137"/>
      <c r="E184" s="138"/>
      <c r="F184" s="137"/>
    </row>
    <row r="185" spans="1:7" ht="18" x14ac:dyDescent="0.3">
      <c r="A185" s="126"/>
      <c r="B185" s="127" t="s">
        <v>477</v>
      </c>
      <c r="C185" s="126"/>
      <c r="D185" s="126"/>
      <c r="E185" s="126"/>
      <c r="F185" s="128"/>
      <c r="G185" s="128"/>
    </row>
    <row r="186" spans="1:7" ht="15" customHeight="1" x14ac:dyDescent="0.3">
      <c r="A186" s="113"/>
      <c r="B186" s="114" t="s">
        <v>685</v>
      </c>
      <c r="C186" s="113" t="s">
        <v>686</v>
      </c>
      <c r="D186" s="113" t="s">
        <v>687</v>
      </c>
      <c r="E186" s="120"/>
      <c r="F186" s="113" t="s">
        <v>514</v>
      </c>
      <c r="G186" s="113" t="s">
        <v>688</v>
      </c>
    </row>
    <row r="187" spans="1:7" x14ac:dyDescent="0.3">
      <c r="A187" s="102" t="s">
        <v>689</v>
      </c>
      <c r="B187" s="123" t="s">
        <v>690</v>
      </c>
      <c r="C187" s="102">
        <v>83.1</v>
      </c>
      <c r="E187" s="129"/>
      <c r="F187" s="130"/>
      <c r="G187" s="130"/>
    </row>
    <row r="188" spans="1:7" x14ac:dyDescent="0.3">
      <c r="A188" s="129"/>
      <c r="B188" s="131"/>
      <c r="C188" s="129"/>
      <c r="D188" s="129"/>
      <c r="E188" s="129"/>
      <c r="F188" s="130"/>
      <c r="G188" s="130"/>
    </row>
    <row r="189" spans="1:7" x14ac:dyDescent="0.3">
      <c r="B189" s="123" t="s">
        <v>691</v>
      </c>
      <c r="C189" s="129"/>
      <c r="D189" s="129"/>
      <c r="E189" s="129"/>
      <c r="F189" s="130"/>
      <c r="G189" s="130"/>
    </row>
    <row r="190" spans="1:7" x14ac:dyDescent="0.3">
      <c r="A190" s="102" t="s">
        <v>692</v>
      </c>
      <c r="B190" s="123" t="s">
        <v>1328</v>
      </c>
      <c r="C190" s="156">
        <v>55.52467875</v>
      </c>
      <c r="D190" s="102">
        <v>3414</v>
      </c>
      <c r="E190" s="129"/>
      <c r="F190" s="116">
        <f>IF($C$214=0,"",IF(C190="[for completion]","",IF(C190="","",C190/$C$214)))</f>
        <v>2.9630980975058997E-2</v>
      </c>
      <c r="G190" s="116">
        <f>IF($D$214=0,"",IF(D190="[for completion]","",IF(D190="","",D190/$D$214)))</f>
        <v>0.15139689578713969</v>
      </c>
    </row>
    <row r="191" spans="1:7" x14ac:dyDescent="0.3">
      <c r="A191" s="102" t="s">
        <v>693</v>
      </c>
      <c r="B191" s="123" t="s">
        <v>1329</v>
      </c>
      <c r="C191" s="156">
        <v>170.55989400000001</v>
      </c>
      <c r="D191" s="102">
        <v>4579</v>
      </c>
      <c r="E191" s="129"/>
      <c r="F191" s="116">
        <f t="shared" ref="F191:F213" si="5">IF($C$214=0,"",IF(C191="[for completion]","",IF(C191="","",C191/$C$214)))</f>
        <v>9.1020012866298294E-2</v>
      </c>
      <c r="G191" s="116">
        <f t="shared" ref="G191:G213" si="6">IF($D$214=0,"",IF(D191="[for completion]","",IF(D191="","",D191/$D$214)))</f>
        <v>0.20305986696230599</v>
      </c>
    </row>
    <row r="192" spans="1:7" x14ac:dyDescent="0.3">
      <c r="A192" s="102" t="s">
        <v>694</v>
      </c>
      <c r="B192" s="123" t="s">
        <v>1330</v>
      </c>
      <c r="C192" s="156">
        <v>549.63645099999997</v>
      </c>
      <c r="D192" s="102">
        <v>7457</v>
      </c>
      <c r="E192" s="129"/>
      <c r="F192" s="116">
        <f t="shared" si="5"/>
        <v>0.29331582981522331</v>
      </c>
      <c r="G192" s="116">
        <f t="shared" si="6"/>
        <v>0.33068736141906874</v>
      </c>
    </row>
    <row r="193" spans="1:7" x14ac:dyDescent="0.3">
      <c r="A193" s="102" t="s">
        <v>695</v>
      </c>
      <c r="B193" s="123" t="s">
        <v>1331</v>
      </c>
      <c r="C193" s="156">
        <v>513.17395699999997</v>
      </c>
      <c r="D193" s="102">
        <v>4215</v>
      </c>
      <c r="E193" s="129"/>
      <c r="F193" s="116">
        <f t="shared" si="5"/>
        <v>0.27385746480816409</v>
      </c>
      <c r="G193" s="116">
        <f t="shared" si="6"/>
        <v>0.1869179600886918</v>
      </c>
    </row>
    <row r="194" spans="1:7" x14ac:dyDescent="0.3">
      <c r="A194" s="102" t="s">
        <v>696</v>
      </c>
      <c r="B194" s="123" t="s">
        <v>1332</v>
      </c>
      <c r="C194" s="156">
        <v>315.29803500000003</v>
      </c>
      <c r="D194" s="102">
        <v>1844</v>
      </c>
      <c r="E194" s="129"/>
      <c r="F194" s="116">
        <f t="shared" si="5"/>
        <v>0.16826013741787721</v>
      </c>
      <c r="G194" s="116">
        <f t="shared" si="6"/>
        <v>8.1773835920177382E-2</v>
      </c>
    </row>
    <row r="195" spans="1:7" x14ac:dyDescent="0.3">
      <c r="A195" s="102" t="s">
        <v>697</v>
      </c>
      <c r="B195" s="123" t="s">
        <v>1333</v>
      </c>
      <c r="C195" s="156">
        <v>142.47033400000001</v>
      </c>
      <c r="D195" s="102">
        <v>645</v>
      </c>
      <c r="E195" s="129"/>
      <c r="F195" s="116">
        <f t="shared" si="5"/>
        <v>7.6029899700487708E-2</v>
      </c>
      <c r="G195" s="116">
        <f t="shared" si="6"/>
        <v>2.860310421286031E-2</v>
      </c>
    </row>
    <row r="196" spans="1:7" x14ac:dyDescent="0.3">
      <c r="A196" s="102" t="s">
        <v>698</v>
      </c>
      <c r="B196" s="123" t="s">
        <v>1334</v>
      </c>
      <c r="C196" s="156">
        <v>56.819841650000001</v>
      </c>
      <c r="D196" s="102">
        <v>209</v>
      </c>
      <c r="E196" s="129"/>
      <c r="F196" s="116">
        <f t="shared" si="5"/>
        <v>3.0322150165290506E-2</v>
      </c>
      <c r="G196" s="116">
        <f t="shared" si="6"/>
        <v>9.2682926829268288E-3</v>
      </c>
    </row>
    <row r="197" spans="1:7" x14ac:dyDescent="0.3">
      <c r="A197" s="102" t="s">
        <v>699</v>
      </c>
      <c r="B197" s="123" t="s">
        <v>1335</v>
      </c>
      <c r="C197" s="156">
        <v>70.389253010000004</v>
      </c>
      <c r="D197" s="102">
        <v>187</v>
      </c>
      <c r="E197" s="129"/>
      <c r="F197" s="116">
        <f t="shared" si="5"/>
        <v>3.7563524251599999E-2</v>
      </c>
      <c r="G197" s="116">
        <f t="shared" si="6"/>
        <v>8.2926829268292687E-3</v>
      </c>
    </row>
    <row r="198" spans="1:7" x14ac:dyDescent="0.3">
      <c r="A198" s="102" t="s">
        <v>700</v>
      </c>
      <c r="B198" s="123" t="s">
        <v>608</v>
      </c>
      <c r="E198" s="129"/>
      <c r="F198" s="116" t="str">
        <f t="shared" si="5"/>
        <v/>
      </c>
      <c r="G198" s="116" t="str">
        <f t="shared" si="6"/>
        <v/>
      </c>
    </row>
    <row r="199" spans="1:7" x14ac:dyDescent="0.3">
      <c r="A199" s="102" t="s">
        <v>701</v>
      </c>
      <c r="B199" s="123" t="s">
        <v>608</v>
      </c>
      <c r="E199" s="123"/>
      <c r="F199" s="116" t="str">
        <f t="shared" si="5"/>
        <v/>
      </c>
      <c r="G199" s="116" t="str">
        <f t="shared" si="6"/>
        <v/>
      </c>
    </row>
    <row r="200" spans="1:7" x14ac:dyDescent="0.3">
      <c r="A200" s="102" t="s">
        <v>702</v>
      </c>
      <c r="B200" s="123" t="s">
        <v>608</v>
      </c>
      <c r="E200" s="123"/>
      <c r="F200" s="116" t="str">
        <f t="shared" si="5"/>
        <v/>
      </c>
      <c r="G200" s="116" t="str">
        <f t="shared" si="6"/>
        <v/>
      </c>
    </row>
    <row r="201" spans="1:7" x14ac:dyDescent="0.3">
      <c r="A201" s="102" t="s">
        <v>703</v>
      </c>
      <c r="B201" s="123" t="s">
        <v>608</v>
      </c>
      <c r="E201" s="123"/>
      <c r="F201" s="116" t="str">
        <f t="shared" si="5"/>
        <v/>
      </c>
      <c r="G201" s="116" t="str">
        <f t="shared" si="6"/>
        <v/>
      </c>
    </row>
    <row r="202" spans="1:7" x14ac:dyDescent="0.3">
      <c r="A202" s="102" t="s">
        <v>704</v>
      </c>
      <c r="B202" s="123" t="s">
        <v>608</v>
      </c>
      <c r="E202" s="123"/>
      <c r="F202" s="116" t="str">
        <f t="shared" si="5"/>
        <v/>
      </c>
      <c r="G202" s="116" t="str">
        <f t="shared" si="6"/>
        <v/>
      </c>
    </row>
    <row r="203" spans="1:7" x14ac:dyDescent="0.3">
      <c r="A203" s="102" t="s">
        <v>705</v>
      </c>
      <c r="B203" s="123" t="s">
        <v>608</v>
      </c>
      <c r="E203" s="123"/>
      <c r="F203" s="116" t="str">
        <f t="shared" si="5"/>
        <v/>
      </c>
      <c r="G203" s="116" t="str">
        <f t="shared" si="6"/>
        <v/>
      </c>
    </row>
    <row r="204" spans="1:7" x14ac:dyDescent="0.3">
      <c r="A204" s="102" t="s">
        <v>706</v>
      </c>
      <c r="B204" s="123" t="s">
        <v>608</v>
      </c>
      <c r="E204" s="123"/>
      <c r="F204" s="116" t="str">
        <f t="shared" si="5"/>
        <v/>
      </c>
      <c r="G204" s="116" t="str">
        <f t="shared" si="6"/>
        <v/>
      </c>
    </row>
    <row r="205" spans="1:7" x14ac:dyDescent="0.3">
      <c r="A205" s="102" t="s">
        <v>707</v>
      </c>
      <c r="B205" s="123" t="s">
        <v>608</v>
      </c>
      <c r="F205" s="116" t="str">
        <f t="shared" si="5"/>
        <v/>
      </c>
      <c r="G205" s="116" t="str">
        <f t="shared" si="6"/>
        <v/>
      </c>
    </row>
    <row r="206" spans="1:7" x14ac:dyDescent="0.3">
      <c r="A206" s="102" t="s">
        <v>708</v>
      </c>
      <c r="B206" s="123" t="s">
        <v>608</v>
      </c>
      <c r="E206" s="118"/>
      <c r="F206" s="116" t="str">
        <f t="shared" si="5"/>
        <v/>
      </c>
      <c r="G206" s="116" t="str">
        <f t="shared" si="6"/>
        <v/>
      </c>
    </row>
    <row r="207" spans="1:7" x14ac:dyDescent="0.3">
      <c r="A207" s="102" t="s">
        <v>709</v>
      </c>
      <c r="B207" s="123" t="s">
        <v>608</v>
      </c>
      <c r="E207" s="118"/>
      <c r="F207" s="116" t="str">
        <f t="shared" si="5"/>
        <v/>
      </c>
      <c r="G207" s="116" t="str">
        <f t="shared" si="6"/>
        <v/>
      </c>
    </row>
    <row r="208" spans="1:7" x14ac:dyDescent="0.3">
      <c r="A208" s="102" t="s">
        <v>710</v>
      </c>
      <c r="B208" s="123" t="s">
        <v>608</v>
      </c>
      <c r="E208" s="118"/>
      <c r="F208" s="116" t="str">
        <f t="shared" si="5"/>
        <v/>
      </c>
      <c r="G208" s="116" t="str">
        <f t="shared" si="6"/>
        <v/>
      </c>
    </row>
    <row r="209" spans="1:7" x14ac:dyDescent="0.3">
      <c r="A209" s="102" t="s">
        <v>711</v>
      </c>
      <c r="B209" s="123" t="s">
        <v>608</v>
      </c>
      <c r="E209" s="118"/>
      <c r="F209" s="116" t="str">
        <f t="shared" si="5"/>
        <v/>
      </c>
      <c r="G209" s="116" t="str">
        <f t="shared" si="6"/>
        <v/>
      </c>
    </row>
    <row r="210" spans="1:7" x14ac:dyDescent="0.3">
      <c r="A210" s="102" t="s">
        <v>712</v>
      </c>
      <c r="B210" s="123" t="s">
        <v>608</v>
      </c>
      <c r="E210" s="118"/>
      <c r="F210" s="116" t="str">
        <f t="shared" si="5"/>
        <v/>
      </c>
      <c r="G210" s="116" t="str">
        <f t="shared" si="6"/>
        <v/>
      </c>
    </row>
    <row r="211" spans="1:7" x14ac:dyDescent="0.3">
      <c r="A211" s="102" t="s">
        <v>713</v>
      </c>
      <c r="B211" s="123" t="s">
        <v>608</v>
      </c>
      <c r="E211" s="118"/>
      <c r="F211" s="116" t="str">
        <f t="shared" si="5"/>
        <v/>
      </c>
      <c r="G211" s="116" t="str">
        <f t="shared" si="6"/>
        <v/>
      </c>
    </row>
    <row r="212" spans="1:7" x14ac:dyDescent="0.3">
      <c r="A212" s="102" t="s">
        <v>714</v>
      </c>
      <c r="B212" s="123" t="s">
        <v>608</v>
      </c>
      <c r="E212" s="118"/>
      <c r="F212" s="116" t="str">
        <f t="shared" si="5"/>
        <v/>
      </c>
      <c r="G212" s="116" t="str">
        <f t="shared" si="6"/>
        <v/>
      </c>
    </row>
    <row r="213" spans="1:7" x14ac:dyDescent="0.3">
      <c r="A213" s="102" t="s">
        <v>715</v>
      </c>
      <c r="B213" s="123" t="s">
        <v>608</v>
      </c>
      <c r="E213" s="118"/>
      <c r="F213" s="116" t="str">
        <f t="shared" si="5"/>
        <v/>
      </c>
      <c r="G213" s="116" t="str">
        <f t="shared" si="6"/>
        <v/>
      </c>
    </row>
    <row r="214" spans="1:7" x14ac:dyDescent="0.3">
      <c r="A214" s="102" t="s">
        <v>716</v>
      </c>
      <c r="B214" s="132" t="s">
        <v>96</v>
      </c>
      <c r="C214" s="157">
        <f>SUM(C190:C213)</f>
        <v>1873.8724444099998</v>
      </c>
      <c r="D214" s="123">
        <f>SUM(D190:D213)</f>
        <v>22550</v>
      </c>
      <c r="E214" s="118"/>
      <c r="F214" s="133">
        <f>SUM(F190:F213)</f>
        <v>1</v>
      </c>
      <c r="G214" s="133">
        <f>SUM(G190:G213)</f>
        <v>1</v>
      </c>
    </row>
    <row r="215" spans="1:7" ht="15" customHeight="1" x14ac:dyDescent="0.3">
      <c r="A215" s="113"/>
      <c r="B215" s="114" t="s">
        <v>717</v>
      </c>
      <c r="C215" s="113" t="s">
        <v>686</v>
      </c>
      <c r="D215" s="113" t="s">
        <v>687</v>
      </c>
      <c r="E215" s="120"/>
      <c r="F215" s="113" t="s">
        <v>514</v>
      </c>
      <c r="G215" s="113" t="s">
        <v>688</v>
      </c>
    </row>
    <row r="216" spans="1:7" x14ac:dyDescent="0.3">
      <c r="A216" s="102" t="s">
        <v>718</v>
      </c>
      <c r="B216" s="102" t="s">
        <v>719</v>
      </c>
      <c r="C216" s="155">
        <v>0.57440000000000002</v>
      </c>
      <c r="G216" s="102"/>
    </row>
    <row r="217" spans="1:7" x14ac:dyDescent="0.3">
      <c r="G217" s="102"/>
    </row>
    <row r="218" spans="1:7" x14ac:dyDescent="0.3">
      <c r="B218" s="123" t="s">
        <v>720</v>
      </c>
      <c r="G218" s="102"/>
    </row>
    <row r="219" spans="1:7" x14ac:dyDescent="0.3">
      <c r="A219" s="102" t="s">
        <v>721</v>
      </c>
      <c r="B219" s="102" t="s">
        <v>722</v>
      </c>
      <c r="C219" s="156">
        <v>317.83844499999998</v>
      </c>
      <c r="D219" s="102">
        <v>6594</v>
      </c>
      <c r="F219" s="116">
        <f t="shared" ref="F219:F233" si="7">IF($C$227=0,"",IF(C219="[for completion]","",C219/$C$227))</f>
        <v>0.16961583804652089</v>
      </c>
      <c r="G219" s="116">
        <f t="shared" ref="G219:G233" si="8">IF($D$227=0,"",IF(D219="[for completion]","",D219/$D$227))</f>
        <v>0.29241685144124169</v>
      </c>
    </row>
    <row r="220" spans="1:7" x14ac:dyDescent="0.3">
      <c r="A220" s="102" t="s">
        <v>723</v>
      </c>
      <c r="B220" s="102" t="s">
        <v>724</v>
      </c>
      <c r="C220" s="156">
        <v>290.47074300000003</v>
      </c>
      <c r="D220" s="102">
        <v>3674</v>
      </c>
      <c r="F220" s="116">
        <f t="shared" si="7"/>
        <v>0.15501094747031183</v>
      </c>
      <c r="G220" s="116">
        <f t="shared" si="8"/>
        <v>0.16292682926829269</v>
      </c>
    </row>
    <row r="221" spans="1:7" x14ac:dyDescent="0.3">
      <c r="A221" s="102" t="s">
        <v>725</v>
      </c>
      <c r="B221" s="102" t="s">
        <v>726</v>
      </c>
      <c r="C221" s="156">
        <v>398.14587499999999</v>
      </c>
      <c r="D221" s="102">
        <v>4315</v>
      </c>
      <c r="F221" s="116">
        <f t="shared" si="7"/>
        <v>0.21247223964014281</v>
      </c>
      <c r="G221" s="116">
        <f t="shared" si="8"/>
        <v>0.19135254988913525</v>
      </c>
    </row>
    <row r="222" spans="1:7" x14ac:dyDescent="0.3">
      <c r="A222" s="102" t="s">
        <v>727</v>
      </c>
      <c r="B222" s="102" t="s">
        <v>728</v>
      </c>
      <c r="C222" s="156">
        <v>488.76495399999999</v>
      </c>
      <c r="D222" s="102">
        <v>4423</v>
      </c>
      <c r="F222" s="116">
        <f t="shared" si="7"/>
        <v>0.26083149658147625</v>
      </c>
      <c r="G222" s="116">
        <f t="shared" si="8"/>
        <v>0.19614190687361419</v>
      </c>
    </row>
    <row r="223" spans="1:7" x14ac:dyDescent="0.3">
      <c r="A223" s="102" t="s">
        <v>729</v>
      </c>
      <c r="B223" s="102" t="s">
        <v>730</v>
      </c>
      <c r="C223" s="156">
        <v>198.26888700000001</v>
      </c>
      <c r="D223" s="102">
        <v>1830</v>
      </c>
      <c r="F223" s="116">
        <f t="shared" si="7"/>
        <v>0.10580703485085309</v>
      </c>
      <c r="G223" s="116">
        <f t="shared" si="8"/>
        <v>8.1152993348115293E-2</v>
      </c>
    </row>
    <row r="224" spans="1:7" x14ac:dyDescent="0.3">
      <c r="A224" s="102" t="s">
        <v>731</v>
      </c>
      <c r="B224" s="102" t="s">
        <v>732</v>
      </c>
      <c r="C224" s="156">
        <v>177.63103799999999</v>
      </c>
      <c r="D224" s="102">
        <v>1677</v>
      </c>
      <c r="F224" s="116">
        <f t="shared" si="7"/>
        <v>9.4793558952389778E-2</v>
      </c>
      <c r="G224" s="116">
        <f t="shared" si="8"/>
        <v>7.436807095343681E-2</v>
      </c>
    </row>
    <row r="225" spans="1:7" x14ac:dyDescent="0.3">
      <c r="A225" s="102" t="s">
        <v>733</v>
      </c>
      <c r="B225" s="102" t="s">
        <v>734</v>
      </c>
      <c r="C225" s="156">
        <v>2.75250211</v>
      </c>
      <c r="D225" s="102">
        <v>37</v>
      </c>
      <c r="F225" s="116">
        <f t="shared" si="7"/>
        <v>1.4688844583054356E-3</v>
      </c>
      <c r="G225" s="116">
        <f t="shared" si="8"/>
        <v>1.6407982261640798E-3</v>
      </c>
    </row>
    <row r="226" spans="1:7" x14ac:dyDescent="0.3">
      <c r="A226" s="102" t="s">
        <v>735</v>
      </c>
      <c r="B226" s="102" t="s">
        <v>736</v>
      </c>
      <c r="C226" s="156">
        <v>0</v>
      </c>
      <c r="D226" s="102">
        <v>0</v>
      </c>
      <c r="F226" s="116">
        <f t="shared" si="7"/>
        <v>0</v>
      </c>
      <c r="G226" s="116">
        <f t="shared" si="8"/>
        <v>0</v>
      </c>
    </row>
    <row r="227" spans="1:7" x14ac:dyDescent="0.3">
      <c r="A227" s="102" t="s">
        <v>737</v>
      </c>
      <c r="B227" s="132" t="s">
        <v>96</v>
      </c>
      <c r="C227" s="156">
        <f>SUM(C219:C226)</f>
        <v>1873.8724441099998</v>
      </c>
      <c r="D227" s="102">
        <f>SUM(D219:D226)</f>
        <v>22550</v>
      </c>
      <c r="F227" s="118">
        <f>SUM(F219:F226)</f>
        <v>1.0000000000000002</v>
      </c>
      <c r="G227" s="118">
        <f>SUM(G219:G226)</f>
        <v>1</v>
      </c>
    </row>
    <row r="228" spans="1:7" outlineLevel="1" x14ac:dyDescent="0.3">
      <c r="A228" s="102" t="s">
        <v>738</v>
      </c>
      <c r="B228" s="119" t="s">
        <v>739</v>
      </c>
      <c r="F228" s="116">
        <f t="shared" si="7"/>
        <v>0</v>
      </c>
      <c r="G228" s="116">
        <f t="shared" si="8"/>
        <v>0</v>
      </c>
    </row>
    <row r="229" spans="1:7" outlineLevel="1" x14ac:dyDescent="0.3">
      <c r="A229" s="102" t="s">
        <v>740</v>
      </c>
      <c r="B229" s="119" t="s">
        <v>741</v>
      </c>
      <c r="F229" s="116">
        <f t="shared" si="7"/>
        <v>0</v>
      </c>
      <c r="G229" s="116">
        <f t="shared" si="8"/>
        <v>0</v>
      </c>
    </row>
    <row r="230" spans="1:7" outlineLevel="1" x14ac:dyDescent="0.3">
      <c r="A230" s="102" t="s">
        <v>742</v>
      </c>
      <c r="B230" s="119" t="s">
        <v>743</v>
      </c>
      <c r="F230" s="116">
        <f t="shared" si="7"/>
        <v>0</v>
      </c>
      <c r="G230" s="116">
        <f t="shared" si="8"/>
        <v>0</v>
      </c>
    </row>
    <row r="231" spans="1:7" outlineLevel="1" x14ac:dyDescent="0.3">
      <c r="A231" s="102" t="s">
        <v>744</v>
      </c>
      <c r="B231" s="119" t="s">
        <v>745</v>
      </c>
      <c r="F231" s="116">
        <f t="shared" si="7"/>
        <v>0</v>
      </c>
      <c r="G231" s="116">
        <f t="shared" si="8"/>
        <v>0</v>
      </c>
    </row>
    <row r="232" spans="1:7" outlineLevel="1" x14ac:dyDescent="0.3">
      <c r="A232" s="102" t="s">
        <v>746</v>
      </c>
      <c r="B232" s="119" t="s">
        <v>747</v>
      </c>
      <c r="F232" s="116">
        <f t="shared" si="7"/>
        <v>0</v>
      </c>
      <c r="G232" s="116">
        <f t="shared" si="8"/>
        <v>0</v>
      </c>
    </row>
    <row r="233" spans="1:7" outlineLevel="1" x14ac:dyDescent="0.3">
      <c r="A233" s="102" t="s">
        <v>748</v>
      </c>
      <c r="B233" s="119" t="s">
        <v>749</v>
      </c>
      <c r="F233" s="116">
        <f t="shared" si="7"/>
        <v>0</v>
      </c>
      <c r="G233" s="116">
        <f t="shared" si="8"/>
        <v>0</v>
      </c>
    </row>
    <row r="234" spans="1:7" outlineLevel="1" x14ac:dyDescent="0.3">
      <c r="A234" s="102" t="s">
        <v>750</v>
      </c>
      <c r="B234" s="119"/>
      <c r="F234" s="116"/>
      <c r="G234" s="116"/>
    </row>
    <row r="235" spans="1:7" outlineLevel="1" x14ac:dyDescent="0.3">
      <c r="A235" s="102" t="s">
        <v>751</v>
      </c>
      <c r="B235" s="119"/>
      <c r="F235" s="116"/>
      <c r="G235" s="116"/>
    </row>
    <row r="236" spans="1:7" outlineLevel="1" x14ac:dyDescent="0.3">
      <c r="A236" s="102" t="s">
        <v>752</v>
      </c>
      <c r="B236" s="119"/>
      <c r="F236" s="116"/>
      <c r="G236" s="116"/>
    </row>
    <row r="237" spans="1:7" ht="15" customHeight="1" x14ac:dyDescent="0.3">
      <c r="A237" s="113"/>
      <c r="B237" s="114" t="s">
        <v>753</v>
      </c>
      <c r="C237" s="113" t="s">
        <v>686</v>
      </c>
      <c r="D237" s="113" t="s">
        <v>687</v>
      </c>
      <c r="E237" s="120"/>
      <c r="F237" s="113" t="s">
        <v>514</v>
      </c>
      <c r="G237" s="113" t="s">
        <v>688</v>
      </c>
    </row>
    <row r="238" spans="1:7" x14ac:dyDescent="0.3">
      <c r="A238" s="102" t="s">
        <v>754</v>
      </c>
      <c r="B238" s="102" t="s">
        <v>719</v>
      </c>
      <c r="C238" s="155">
        <v>0.56899999999999995</v>
      </c>
      <c r="G238" s="102"/>
    </row>
    <row r="239" spans="1:7" x14ac:dyDescent="0.3">
      <c r="G239" s="102"/>
    </row>
    <row r="240" spans="1:7" x14ac:dyDescent="0.3">
      <c r="B240" s="123" t="s">
        <v>720</v>
      </c>
      <c r="G240" s="102"/>
    </row>
    <row r="241" spans="1:7" x14ac:dyDescent="0.3">
      <c r="A241" s="102" t="s">
        <v>755</v>
      </c>
      <c r="B241" s="102" t="s">
        <v>722</v>
      </c>
      <c r="C241" s="156">
        <v>328.69446699999997</v>
      </c>
      <c r="D241" s="102">
        <v>6719</v>
      </c>
      <c r="F241" s="116">
        <f>IF($C$249=0,"",IF(C241="[Mark as ND1 if not relevant]","",C241/$C$249))</f>
        <v>0.17540667285688041</v>
      </c>
      <c r="G241" s="116">
        <f>IF($D$249=0,"",IF(D241="[Mark as ND1 if not relevant]","",D241/$D$249))</f>
        <v>0.29796008869179602</v>
      </c>
    </row>
    <row r="242" spans="1:7" x14ac:dyDescent="0.3">
      <c r="A242" s="102" t="s">
        <v>756</v>
      </c>
      <c r="B242" s="102" t="s">
        <v>724</v>
      </c>
      <c r="C242" s="156">
        <v>297.58193999999997</v>
      </c>
      <c r="D242" s="102">
        <v>3762</v>
      </c>
      <c r="F242" s="116">
        <f t="shared" ref="F242:F248" si="9">IF($C$249=0,"",IF(C242="[Mark as ND1 if not relevant]","",C242/$C$249))</f>
        <v>0.15880357973198198</v>
      </c>
      <c r="G242" s="116">
        <f t="shared" ref="G242:G248" si="10">IF($D$249=0,"",IF(D242="[Mark as ND1 if not relevant]","",D242/$D$249))</f>
        <v>0.16682926829268294</v>
      </c>
    </row>
    <row r="243" spans="1:7" x14ac:dyDescent="0.3">
      <c r="A243" s="102" t="s">
        <v>757</v>
      </c>
      <c r="B243" s="102" t="s">
        <v>726</v>
      </c>
      <c r="C243" s="156">
        <v>409.99538000000001</v>
      </c>
      <c r="D243" s="102">
        <v>4356</v>
      </c>
      <c r="F243" s="116">
        <f t="shared" si="9"/>
        <v>0.21879262571369168</v>
      </c>
      <c r="G243" s="116">
        <f t="shared" si="10"/>
        <v>0.19317073170731708</v>
      </c>
    </row>
    <row r="244" spans="1:7" x14ac:dyDescent="0.3">
      <c r="A244" s="102" t="s">
        <v>758</v>
      </c>
      <c r="B244" s="102" t="s">
        <v>728</v>
      </c>
      <c r="C244" s="156">
        <v>459.05538999999999</v>
      </c>
      <c r="D244" s="102">
        <v>4161</v>
      </c>
      <c r="F244" s="116">
        <f t="shared" si="9"/>
        <v>0.2449733314705223</v>
      </c>
      <c r="G244" s="116">
        <f t="shared" si="10"/>
        <v>0.18452328159645232</v>
      </c>
    </row>
    <row r="245" spans="1:7" x14ac:dyDescent="0.3">
      <c r="A245" s="102" t="s">
        <v>759</v>
      </c>
      <c r="B245" s="102" t="s">
        <v>730</v>
      </c>
      <c r="C245" s="156">
        <v>224.864532</v>
      </c>
      <c r="D245" s="102">
        <v>2054</v>
      </c>
      <c r="F245" s="116">
        <f t="shared" si="9"/>
        <v>0.11999818482383982</v>
      </c>
      <c r="G245" s="116">
        <f t="shared" si="10"/>
        <v>9.1086474501108641E-2</v>
      </c>
    </row>
    <row r="246" spans="1:7" x14ac:dyDescent="0.3">
      <c r="A246" s="102" t="s">
        <v>760</v>
      </c>
      <c r="B246" s="102" t="s">
        <v>732</v>
      </c>
      <c r="C246" s="156">
        <v>148.341509</v>
      </c>
      <c r="D246" s="102">
        <v>1428</v>
      </c>
      <c r="F246" s="116">
        <f t="shared" si="9"/>
        <v>7.9161936547775799E-2</v>
      </c>
      <c r="G246" s="116">
        <f t="shared" si="10"/>
        <v>6.3325942350332592E-2</v>
      </c>
    </row>
    <row r="247" spans="1:7" x14ac:dyDescent="0.3">
      <c r="A247" s="102" t="s">
        <v>761</v>
      </c>
      <c r="B247" s="102" t="s">
        <v>734</v>
      </c>
      <c r="C247" s="156">
        <v>4.4969395800000003</v>
      </c>
      <c r="D247" s="102">
        <v>59</v>
      </c>
      <c r="F247" s="116">
        <f t="shared" si="9"/>
        <v>2.3997763545141066E-3</v>
      </c>
      <c r="G247" s="116">
        <f t="shared" si="10"/>
        <v>2.6164079822616408E-3</v>
      </c>
    </row>
    <row r="248" spans="1:7" x14ac:dyDescent="0.3">
      <c r="A248" s="102" t="s">
        <v>762</v>
      </c>
      <c r="B248" s="102" t="s">
        <v>736</v>
      </c>
      <c r="C248" s="156">
        <v>0.8692879</v>
      </c>
      <c r="D248" s="102">
        <v>11</v>
      </c>
      <c r="F248" s="116">
        <f t="shared" si="9"/>
        <v>4.6389250079388952E-4</v>
      </c>
      <c r="G248" s="116">
        <f t="shared" si="10"/>
        <v>4.8780487804878049E-4</v>
      </c>
    </row>
    <row r="249" spans="1:7" x14ac:dyDescent="0.3">
      <c r="A249" s="102" t="s">
        <v>763</v>
      </c>
      <c r="B249" s="132" t="s">
        <v>96</v>
      </c>
      <c r="C249" s="156">
        <f>SUM(C241:C248)</f>
        <v>1873.8994454799999</v>
      </c>
      <c r="D249" s="102">
        <f>SUM(D241:D248)</f>
        <v>22550</v>
      </c>
      <c r="F249" s="118">
        <f>SUM(F241:F248)</f>
        <v>1</v>
      </c>
      <c r="G249" s="118">
        <f>SUM(G241:G248)</f>
        <v>1</v>
      </c>
    </row>
    <row r="250" spans="1:7" outlineLevel="1" x14ac:dyDescent="0.3">
      <c r="A250" s="102" t="s">
        <v>764</v>
      </c>
      <c r="B250" s="119" t="s">
        <v>739</v>
      </c>
      <c r="F250" s="116">
        <f t="shared" ref="F250:F255" si="11">IF($C$249=0,"",IF(C250="[for completion]","",C250/$C$249))</f>
        <v>0</v>
      </c>
      <c r="G250" s="116">
        <f t="shared" ref="G250:G255" si="12">IF($D$249=0,"",IF(D250="[for completion]","",D250/$D$249))</f>
        <v>0</v>
      </c>
    </row>
    <row r="251" spans="1:7" outlineLevel="1" x14ac:dyDescent="0.3">
      <c r="A251" s="102" t="s">
        <v>765</v>
      </c>
      <c r="B251" s="119" t="s">
        <v>741</v>
      </c>
      <c r="F251" s="116">
        <f t="shared" si="11"/>
        <v>0</v>
      </c>
      <c r="G251" s="116">
        <f t="shared" si="12"/>
        <v>0</v>
      </c>
    </row>
    <row r="252" spans="1:7" outlineLevel="1" x14ac:dyDescent="0.3">
      <c r="A252" s="102" t="s">
        <v>766</v>
      </c>
      <c r="B252" s="119" t="s">
        <v>743</v>
      </c>
      <c r="F252" s="116">
        <f t="shared" si="11"/>
        <v>0</v>
      </c>
      <c r="G252" s="116">
        <f t="shared" si="12"/>
        <v>0</v>
      </c>
    </row>
    <row r="253" spans="1:7" outlineLevel="1" x14ac:dyDescent="0.3">
      <c r="A253" s="102" t="s">
        <v>767</v>
      </c>
      <c r="B253" s="119" t="s">
        <v>745</v>
      </c>
      <c r="F253" s="116">
        <f t="shared" si="11"/>
        <v>0</v>
      </c>
      <c r="G253" s="116">
        <f t="shared" si="12"/>
        <v>0</v>
      </c>
    </row>
    <row r="254" spans="1:7" outlineLevel="1" x14ac:dyDescent="0.3">
      <c r="A254" s="102" t="s">
        <v>768</v>
      </c>
      <c r="B254" s="119" t="s">
        <v>747</v>
      </c>
      <c r="F254" s="116">
        <f t="shared" si="11"/>
        <v>0</v>
      </c>
      <c r="G254" s="116">
        <f t="shared" si="12"/>
        <v>0</v>
      </c>
    </row>
    <row r="255" spans="1:7" outlineLevel="1" x14ac:dyDescent="0.3">
      <c r="A255" s="102" t="s">
        <v>769</v>
      </c>
      <c r="B255" s="119" t="s">
        <v>749</v>
      </c>
      <c r="F255" s="116">
        <f t="shared" si="11"/>
        <v>0</v>
      </c>
      <c r="G255" s="116">
        <f t="shared" si="12"/>
        <v>0</v>
      </c>
    </row>
    <row r="256" spans="1:7" outlineLevel="1" x14ac:dyDescent="0.3">
      <c r="A256" s="102" t="s">
        <v>770</v>
      </c>
      <c r="B256" s="119"/>
      <c r="F256" s="116"/>
      <c r="G256" s="116"/>
    </row>
    <row r="257" spans="1:14" outlineLevel="1" x14ac:dyDescent="0.3">
      <c r="A257" s="102" t="s">
        <v>771</v>
      </c>
      <c r="B257" s="119"/>
      <c r="F257" s="116"/>
      <c r="G257" s="116"/>
    </row>
    <row r="258" spans="1:14" outlineLevel="1" x14ac:dyDescent="0.3">
      <c r="A258" s="102" t="s">
        <v>772</v>
      </c>
      <c r="B258" s="119"/>
      <c r="F258" s="116"/>
      <c r="G258" s="116"/>
    </row>
    <row r="259" spans="1:14" ht="15" customHeight="1" x14ac:dyDescent="0.3">
      <c r="A259" s="113"/>
      <c r="B259" s="114" t="s">
        <v>773</v>
      </c>
      <c r="C259" s="113" t="s">
        <v>514</v>
      </c>
      <c r="D259" s="113"/>
      <c r="E259" s="120"/>
      <c r="F259" s="113"/>
      <c r="G259" s="113"/>
    </row>
    <row r="260" spans="1:14" x14ac:dyDescent="0.3">
      <c r="A260" s="102" t="s">
        <v>774</v>
      </c>
      <c r="B260" s="102" t="s">
        <v>775</v>
      </c>
      <c r="C260" s="158">
        <v>0.98470000000000002</v>
      </c>
      <c r="E260" s="118"/>
      <c r="F260" s="118"/>
      <c r="G260" s="118"/>
    </row>
    <row r="261" spans="1:14" x14ac:dyDescent="0.3">
      <c r="A261" s="102" t="s">
        <v>776</v>
      </c>
      <c r="B261" s="102" t="s">
        <v>777</v>
      </c>
      <c r="C261" s="158">
        <v>1.5299999999999999E-2</v>
      </c>
      <c r="E261" s="118"/>
      <c r="F261" s="118"/>
    </row>
    <row r="262" spans="1:14" x14ac:dyDescent="0.3">
      <c r="A262" s="102" t="s">
        <v>778</v>
      </c>
      <c r="B262" s="102" t="s">
        <v>779</v>
      </c>
      <c r="C262" s="118">
        <v>0</v>
      </c>
      <c r="E262" s="118"/>
      <c r="F262" s="118"/>
    </row>
    <row r="263" spans="1:14" x14ac:dyDescent="0.3">
      <c r="A263" s="102" t="s">
        <v>780</v>
      </c>
      <c r="B263" s="123" t="s">
        <v>1134</v>
      </c>
      <c r="C263" s="118">
        <v>0</v>
      </c>
      <c r="D263" s="129"/>
      <c r="E263" s="129"/>
      <c r="F263" s="130"/>
      <c r="G263" s="130"/>
      <c r="H263" s="97"/>
      <c r="I263" s="102"/>
      <c r="J263" s="102"/>
      <c r="K263" s="102"/>
      <c r="L263" s="97"/>
      <c r="M263" s="97"/>
      <c r="N263" s="97"/>
    </row>
    <row r="264" spans="1:14" x14ac:dyDescent="0.3">
      <c r="A264" s="102" t="s">
        <v>1142</v>
      </c>
      <c r="B264" s="102" t="s">
        <v>94</v>
      </c>
      <c r="C264" s="118">
        <v>0</v>
      </c>
      <c r="E264" s="118"/>
      <c r="F264" s="118"/>
    </row>
    <row r="265" spans="1:14" outlineLevel="1" x14ac:dyDescent="0.3">
      <c r="A265" s="102" t="s">
        <v>781</v>
      </c>
      <c r="B265" s="119" t="s">
        <v>782</v>
      </c>
      <c r="C265" s="118"/>
      <c r="E265" s="118"/>
      <c r="F265" s="118"/>
    </row>
    <row r="266" spans="1:14" outlineLevel="1" x14ac:dyDescent="0.3">
      <c r="A266" s="102" t="s">
        <v>783</v>
      </c>
      <c r="B266" s="119" t="s">
        <v>784</v>
      </c>
      <c r="C266" s="139"/>
      <c r="E266" s="118"/>
      <c r="F266" s="118"/>
    </row>
    <row r="267" spans="1:14" outlineLevel="1" x14ac:dyDescent="0.3">
      <c r="A267" s="102" t="s">
        <v>785</v>
      </c>
      <c r="B267" s="119" t="s">
        <v>786</v>
      </c>
      <c r="C267" s="118"/>
      <c r="E267" s="118"/>
      <c r="F267" s="118"/>
    </row>
    <row r="268" spans="1:14" outlineLevel="1" x14ac:dyDescent="0.3">
      <c r="A268" s="102" t="s">
        <v>787</v>
      </c>
      <c r="B268" s="119" t="s">
        <v>788</v>
      </c>
      <c r="C268" s="118"/>
      <c r="E268" s="118"/>
      <c r="F268" s="118"/>
    </row>
    <row r="269" spans="1:14" outlineLevel="1" x14ac:dyDescent="0.3">
      <c r="A269" s="102" t="s">
        <v>789</v>
      </c>
      <c r="B269" s="119" t="s">
        <v>790</v>
      </c>
      <c r="C269" s="118"/>
      <c r="E269" s="118"/>
      <c r="F269" s="118"/>
    </row>
    <row r="270" spans="1:14" outlineLevel="1" x14ac:dyDescent="0.3">
      <c r="A270" s="102" t="s">
        <v>791</v>
      </c>
      <c r="B270" s="119" t="s">
        <v>98</v>
      </c>
      <c r="C270" s="118"/>
      <c r="E270" s="118"/>
      <c r="F270" s="118"/>
    </row>
    <row r="271" spans="1:14" outlineLevel="1" x14ac:dyDescent="0.3">
      <c r="A271" s="102" t="s">
        <v>792</v>
      </c>
      <c r="B271" s="119" t="s">
        <v>98</v>
      </c>
      <c r="C271" s="118"/>
      <c r="E271" s="118"/>
      <c r="F271" s="118"/>
    </row>
    <row r="272" spans="1:14" outlineLevel="1" x14ac:dyDescent="0.3">
      <c r="A272" s="102" t="s">
        <v>793</v>
      </c>
      <c r="B272" s="119" t="s">
        <v>98</v>
      </c>
      <c r="C272" s="118"/>
      <c r="E272" s="118"/>
      <c r="F272" s="118"/>
    </row>
    <row r="273" spans="1:7" outlineLevel="1" x14ac:dyDescent="0.3">
      <c r="A273" s="102" t="s">
        <v>794</v>
      </c>
      <c r="B273" s="119" t="s">
        <v>98</v>
      </c>
      <c r="C273" s="118"/>
      <c r="E273" s="118"/>
      <c r="F273" s="118"/>
    </row>
    <row r="274" spans="1:7" outlineLevel="1" x14ac:dyDescent="0.3">
      <c r="A274" s="102" t="s">
        <v>795</v>
      </c>
      <c r="B274" s="119" t="s">
        <v>98</v>
      </c>
      <c r="C274" s="118"/>
      <c r="E274" s="118"/>
      <c r="F274" s="118"/>
    </row>
    <row r="275" spans="1:7" outlineLevel="1" x14ac:dyDescent="0.3">
      <c r="A275" s="102" t="s">
        <v>796</v>
      </c>
      <c r="B275" s="119" t="s">
        <v>98</v>
      </c>
      <c r="C275" s="118"/>
      <c r="E275" s="118"/>
      <c r="F275" s="118"/>
    </row>
    <row r="276" spans="1:7" ht="15" customHeight="1" x14ac:dyDescent="0.3">
      <c r="A276" s="113"/>
      <c r="B276" s="114" t="s">
        <v>797</v>
      </c>
      <c r="C276" s="113" t="s">
        <v>514</v>
      </c>
      <c r="D276" s="113"/>
      <c r="E276" s="120"/>
      <c r="F276" s="113"/>
      <c r="G276" s="115"/>
    </row>
    <row r="277" spans="1:7" x14ac:dyDescent="0.3">
      <c r="A277" s="102" t="s">
        <v>7</v>
      </c>
      <c r="B277" s="102" t="s">
        <v>1135</v>
      </c>
      <c r="C277" s="155">
        <v>1</v>
      </c>
      <c r="E277" s="97"/>
      <c r="F277" s="97"/>
    </row>
    <row r="278" spans="1:7" x14ac:dyDescent="0.3">
      <c r="A278" s="102" t="s">
        <v>798</v>
      </c>
      <c r="B278" s="102" t="s">
        <v>799</v>
      </c>
      <c r="C278" s="137">
        <v>0</v>
      </c>
      <c r="E278" s="97"/>
      <c r="F278" s="97"/>
    </row>
    <row r="279" spans="1:7" x14ac:dyDescent="0.3">
      <c r="A279" s="102" t="s">
        <v>800</v>
      </c>
      <c r="B279" s="102" t="s">
        <v>94</v>
      </c>
      <c r="C279" s="137">
        <v>0</v>
      </c>
      <c r="E279" s="97"/>
      <c r="F279" s="97"/>
    </row>
    <row r="280" spans="1:7" outlineLevel="1" x14ac:dyDescent="0.3">
      <c r="A280" s="102" t="s">
        <v>801</v>
      </c>
      <c r="C280" s="137"/>
      <c r="E280" s="97"/>
      <c r="F280" s="97"/>
    </row>
    <row r="281" spans="1:7" outlineLevel="1" x14ac:dyDescent="0.3">
      <c r="A281" s="102" t="s">
        <v>802</v>
      </c>
      <c r="C281" s="137"/>
      <c r="E281" s="97"/>
      <c r="F281" s="97"/>
    </row>
    <row r="282" spans="1:7" outlineLevel="1" x14ac:dyDescent="0.3">
      <c r="A282" s="102" t="s">
        <v>803</v>
      </c>
      <c r="C282" s="137"/>
      <c r="E282" s="97"/>
      <c r="F282" s="97"/>
    </row>
    <row r="283" spans="1:7" outlineLevel="1" x14ac:dyDescent="0.3">
      <c r="A283" s="102" t="s">
        <v>804</v>
      </c>
      <c r="C283" s="137"/>
      <c r="E283" s="97"/>
      <c r="F283" s="97"/>
    </row>
    <row r="284" spans="1:7" outlineLevel="1" x14ac:dyDescent="0.3">
      <c r="A284" s="102" t="s">
        <v>805</v>
      </c>
      <c r="C284" s="137"/>
      <c r="E284" s="97"/>
      <c r="F284" s="97"/>
    </row>
    <row r="285" spans="1:7" outlineLevel="1" x14ac:dyDescent="0.3">
      <c r="A285" s="102" t="s">
        <v>806</v>
      </c>
      <c r="C285" s="137"/>
      <c r="E285" s="97"/>
      <c r="F285" s="97"/>
    </row>
    <row r="286" spans="1:7" ht="18" x14ac:dyDescent="0.3">
      <c r="A286" s="126"/>
      <c r="B286" s="127" t="s">
        <v>807</v>
      </c>
      <c r="C286" s="126"/>
      <c r="D286" s="126"/>
      <c r="E286" s="126"/>
      <c r="F286" s="128"/>
      <c r="G286" s="128"/>
    </row>
    <row r="287" spans="1:7" ht="15" customHeight="1" x14ac:dyDescent="0.3">
      <c r="A287" s="113"/>
      <c r="B287" s="114" t="s">
        <v>808</v>
      </c>
      <c r="C287" s="113" t="s">
        <v>686</v>
      </c>
      <c r="D287" s="113" t="s">
        <v>687</v>
      </c>
      <c r="E287" s="113"/>
      <c r="F287" s="113" t="s">
        <v>515</v>
      </c>
      <c r="G287" s="113" t="s">
        <v>688</v>
      </c>
    </row>
    <row r="288" spans="1:7" x14ac:dyDescent="0.3">
      <c r="A288" s="102" t="s">
        <v>809</v>
      </c>
      <c r="B288" s="102" t="s">
        <v>690</v>
      </c>
      <c r="D288" s="129"/>
      <c r="E288" s="129"/>
      <c r="F288" s="130"/>
      <c r="G288" s="130"/>
    </row>
    <row r="289" spans="1:7" x14ac:dyDescent="0.3">
      <c r="A289" s="129"/>
      <c r="D289" s="129"/>
      <c r="E289" s="129"/>
      <c r="F289" s="130"/>
      <c r="G289" s="130"/>
    </row>
    <row r="290" spans="1:7" x14ac:dyDescent="0.3">
      <c r="B290" s="102" t="s">
        <v>691</v>
      </c>
      <c r="D290" s="129"/>
      <c r="E290" s="129"/>
      <c r="F290" s="130"/>
      <c r="G290" s="130"/>
    </row>
    <row r="291" spans="1:7" x14ac:dyDescent="0.3">
      <c r="A291" s="102" t="s">
        <v>810</v>
      </c>
      <c r="B291" s="123" t="s">
        <v>608</v>
      </c>
      <c r="E291" s="129"/>
      <c r="F291" s="116" t="str">
        <f t="shared" ref="F291:F314" si="13">IF($C$315=0,"",IF(C291="[for completion]","",C291/$C$315))</f>
        <v/>
      </c>
      <c r="G291" s="116" t="str">
        <f t="shared" ref="G291:G314" si="14">IF($D$315=0,"",IF(D291="[for completion]","",D291/$D$315))</f>
        <v/>
      </c>
    </row>
    <row r="292" spans="1:7" x14ac:dyDescent="0.3">
      <c r="A292" s="102" t="s">
        <v>811</v>
      </c>
      <c r="B292" s="123" t="s">
        <v>608</v>
      </c>
      <c r="E292" s="129"/>
      <c r="F292" s="116" t="str">
        <f t="shared" si="13"/>
        <v/>
      </c>
      <c r="G292" s="116" t="str">
        <f t="shared" si="14"/>
        <v/>
      </c>
    </row>
    <row r="293" spans="1:7" x14ac:dyDescent="0.3">
      <c r="A293" s="102" t="s">
        <v>812</v>
      </c>
      <c r="B293" s="123" t="s">
        <v>608</v>
      </c>
      <c r="E293" s="129"/>
      <c r="F293" s="116" t="str">
        <f t="shared" si="13"/>
        <v/>
      </c>
      <c r="G293" s="116" t="str">
        <f t="shared" si="14"/>
        <v/>
      </c>
    </row>
    <row r="294" spans="1:7" x14ac:dyDescent="0.3">
      <c r="A294" s="102" t="s">
        <v>813</v>
      </c>
      <c r="B294" s="123" t="s">
        <v>608</v>
      </c>
      <c r="E294" s="129"/>
      <c r="F294" s="116" t="str">
        <f t="shared" si="13"/>
        <v/>
      </c>
      <c r="G294" s="116" t="str">
        <f t="shared" si="14"/>
        <v/>
      </c>
    </row>
    <row r="295" spans="1:7" x14ac:dyDescent="0.3">
      <c r="A295" s="102" t="s">
        <v>814</v>
      </c>
      <c r="B295" s="123" t="s">
        <v>608</v>
      </c>
      <c r="E295" s="129"/>
      <c r="F295" s="116" t="str">
        <f t="shared" si="13"/>
        <v/>
      </c>
      <c r="G295" s="116" t="str">
        <f t="shared" si="14"/>
        <v/>
      </c>
    </row>
    <row r="296" spans="1:7" x14ac:dyDescent="0.3">
      <c r="A296" s="102" t="s">
        <v>815</v>
      </c>
      <c r="B296" s="123" t="s">
        <v>608</v>
      </c>
      <c r="E296" s="129"/>
      <c r="F296" s="116" t="str">
        <f t="shared" si="13"/>
        <v/>
      </c>
      <c r="G296" s="116" t="str">
        <f t="shared" si="14"/>
        <v/>
      </c>
    </row>
    <row r="297" spans="1:7" x14ac:dyDescent="0.3">
      <c r="A297" s="102" t="s">
        <v>816</v>
      </c>
      <c r="B297" s="123" t="s">
        <v>608</v>
      </c>
      <c r="E297" s="129"/>
      <c r="F297" s="116" t="str">
        <f t="shared" si="13"/>
        <v/>
      </c>
      <c r="G297" s="116" t="str">
        <f t="shared" si="14"/>
        <v/>
      </c>
    </row>
    <row r="298" spans="1:7" x14ac:dyDescent="0.3">
      <c r="A298" s="102" t="s">
        <v>817</v>
      </c>
      <c r="B298" s="123" t="s">
        <v>608</v>
      </c>
      <c r="E298" s="129"/>
      <c r="F298" s="116" t="str">
        <f t="shared" si="13"/>
        <v/>
      </c>
      <c r="G298" s="116" t="str">
        <f t="shared" si="14"/>
        <v/>
      </c>
    </row>
    <row r="299" spans="1:7" x14ac:dyDescent="0.3">
      <c r="A299" s="102" t="s">
        <v>818</v>
      </c>
      <c r="B299" s="123" t="s">
        <v>608</v>
      </c>
      <c r="E299" s="129"/>
      <c r="F299" s="116" t="str">
        <f t="shared" si="13"/>
        <v/>
      </c>
      <c r="G299" s="116" t="str">
        <f t="shared" si="14"/>
        <v/>
      </c>
    </row>
    <row r="300" spans="1:7" x14ac:dyDescent="0.3">
      <c r="A300" s="102" t="s">
        <v>819</v>
      </c>
      <c r="B300" s="123" t="s">
        <v>608</v>
      </c>
      <c r="E300" s="123"/>
      <c r="F300" s="116" t="str">
        <f t="shared" si="13"/>
        <v/>
      </c>
      <c r="G300" s="116" t="str">
        <f t="shared" si="14"/>
        <v/>
      </c>
    </row>
    <row r="301" spans="1:7" x14ac:dyDescent="0.3">
      <c r="A301" s="102" t="s">
        <v>820</v>
      </c>
      <c r="B301" s="123" t="s">
        <v>608</v>
      </c>
      <c r="E301" s="123"/>
      <c r="F301" s="116" t="str">
        <f t="shared" si="13"/>
        <v/>
      </c>
      <c r="G301" s="116" t="str">
        <f t="shared" si="14"/>
        <v/>
      </c>
    </row>
    <row r="302" spans="1:7" x14ac:dyDescent="0.3">
      <c r="A302" s="102" t="s">
        <v>821</v>
      </c>
      <c r="B302" s="123" t="s">
        <v>608</v>
      </c>
      <c r="E302" s="123"/>
      <c r="F302" s="116" t="str">
        <f t="shared" si="13"/>
        <v/>
      </c>
      <c r="G302" s="116" t="str">
        <f t="shared" si="14"/>
        <v/>
      </c>
    </row>
    <row r="303" spans="1:7" x14ac:dyDescent="0.3">
      <c r="A303" s="102" t="s">
        <v>822</v>
      </c>
      <c r="B303" s="123" t="s">
        <v>608</v>
      </c>
      <c r="E303" s="123"/>
      <c r="F303" s="116" t="str">
        <f t="shared" si="13"/>
        <v/>
      </c>
      <c r="G303" s="116" t="str">
        <f t="shared" si="14"/>
        <v/>
      </c>
    </row>
    <row r="304" spans="1:7" x14ac:dyDescent="0.3">
      <c r="A304" s="102" t="s">
        <v>823</v>
      </c>
      <c r="B304" s="123" t="s">
        <v>608</v>
      </c>
      <c r="E304" s="123"/>
      <c r="F304" s="116" t="str">
        <f t="shared" si="13"/>
        <v/>
      </c>
      <c r="G304" s="116" t="str">
        <f t="shared" si="14"/>
        <v/>
      </c>
    </row>
    <row r="305" spans="1:7" x14ac:dyDescent="0.3">
      <c r="A305" s="102" t="s">
        <v>824</v>
      </c>
      <c r="B305" s="123" t="s">
        <v>608</v>
      </c>
      <c r="E305" s="123"/>
      <c r="F305" s="116" t="str">
        <f t="shared" si="13"/>
        <v/>
      </c>
      <c r="G305" s="116" t="str">
        <f t="shared" si="14"/>
        <v/>
      </c>
    </row>
    <row r="306" spans="1:7" x14ac:dyDescent="0.3">
      <c r="A306" s="102" t="s">
        <v>825</v>
      </c>
      <c r="B306" s="123" t="s">
        <v>608</v>
      </c>
      <c r="F306" s="116" t="str">
        <f t="shared" si="13"/>
        <v/>
      </c>
      <c r="G306" s="116" t="str">
        <f t="shared" si="14"/>
        <v/>
      </c>
    </row>
    <row r="307" spans="1:7" x14ac:dyDescent="0.3">
      <c r="A307" s="102" t="s">
        <v>826</v>
      </c>
      <c r="B307" s="123" t="s">
        <v>608</v>
      </c>
      <c r="E307" s="118"/>
      <c r="F307" s="116" t="str">
        <f t="shared" si="13"/>
        <v/>
      </c>
      <c r="G307" s="116" t="str">
        <f t="shared" si="14"/>
        <v/>
      </c>
    </row>
    <row r="308" spans="1:7" x14ac:dyDescent="0.3">
      <c r="A308" s="102" t="s">
        <v>827</v>
      </c>
      <c r="B308" s="123" t="s">
        <v>608</v>
      </c>
      <c r="E308" s="118"/>
      <c r="F308" s="116" t="str">
        <f t="shared" si="13"/>
        <v/>
      </c>
      <c r="G308" s="116" t="str">
        <f t="shared" si="14"/>
        <v/>
      </c>
    </row>
    <row r="309" spans="1:7" x14ac:dyDescent="0.3">
      <c r="A309" s="102" t="s">
        <v>828</v>
      </c>
      <c r="B309" s="123" t="s">
        <v>608</v>
      </c>
      <c r="E309" s="118"/>
      <c r="F309" s="116" t="str">
        <f t="shared" si="13"/>
        <v/>
      </c>
      <c r="G309" s="116" t="str">
        <f t="shared" si="14"/>
        <v/>
      </c>
    </row>
    <row r="310" spans="1:7" x14ac:dyDescent="0.3">
      <c r="A310" s="102" t="s">
        <v>829</v>
      </c>
      <c r="B310" s="123" t="s">
        <v>608</v>
      </c>
      <c r="E310" s="118"/>
      <c r="F310" s="116" t="str">
        <f t="shared" si="13"/>
        <v/>
      </c>
      <c r="G310" s="116" t="str">
        <f t="shared" si="14"/>
        <v/>
      </c>
    </row>
    <row r="311" spans="1:7" x14ac:dyDescent="0.3">
      <c r="A311" s="102" t="s">
        <v>830</v>
      </c>
      <c r="B311" s="123" t="s">
        <v>608</v>
      </c>
      <c r="E311" s="118"/>
      <c r="F311" s="116" t="str">
        <f t="shared" si="13"/>
        <v/>
      </c>
      <c r="G311" s="116" t="str">
        <f t="shared" si="14"/>
        <v/>
      </c>
    </row>
    <row r="312" spans="1:7" x14ac:dyDescent="0.3">
      <c r="A312" s="102" t="s">
        <v>831</v>
      </c>
      <c r="B312" s="123" t="s">
        <v>608</v>
      </c>
      <c r="E312" s="118"/>
      <c r="F312" s="116" t="str">
        <f t="shared" si="13"/>
        <v/>
      </c>
      <c r="G312" s="116" t="str">
        <f t="shared" si="14"/>
        <v/>
      </c>
    </row>
    <row r="313" spans="1:7" x14ac:dyDescent="0.3">
      <c r="A313" s="102" t="s">
        <v>832</v>
      </c>
      <c r="B313" s="123" t="s">
        <v>608</v>
      </c>
      <c r="E313" s="118"/>
      <c r="F313" s="116" t="str">
        <f t="shared" si="13"/>
        <v/>
      </c>
      <c r="G313" s="116" t="str">
        <f t="shared" si="14"/>
        <v/>
      </c>
    </row>
    <row r="314" spans="1:7" x14ac:dyDescent="0.3">
      <c r="A314" s="102" t="s">
        <v>833</v>
      </c>
      <c r="B314" s="123" t="s">
        <v>608</v>
      </c>
      <c r="E314" s="118"/>
      <c r="F314" s="116" t="str">
        <f t="shared" si="13"/>
        <v/>
      </c>
      <c r="G314" s="116" t="str">
        <f t="shared" si="14"/>
        <v/>
      </c>
    </row>
    <row r="315" spans="1:7" x14ac:dyDescent="0.3">
      <c r="A315" s="102" t="s">
        <v>834</v>
      </c>
      <c r="B315" s="132" t="s">
        <v>96</v>
      </c>
      <c r="C315" s="123">
        <f>SUM(C291:C314)</f>
        <v>0</v>
      </c>
      <c r="D315" s="123">
        <f>SUM(D291:D314)</f>
        <v>0</v>
      </c>
      <c r="E315" s="118"/>
      <c r="F315" s="133">
        <f>SUM(F291:F314)</f>
        <v>0</v>
      </c>
      <c r="G315" s="133">
        <f>SUM(G291:G314)</f>
        <v>0</v>
      </c>
    </row>
    <row r="316" spans="1:7" ht="15" customHeight="1" x14ac:dyDescent="0.3">
      <c r="A316" s="113"/>
      <c r="B316" s="114" t="s">
        <v>835</v>
      </c>
      <c r="C316" s="113" t="s">
        <v>686</v>
      </c>
      <c r="D316" s="113" t="s">
        <v>687</v>
      </c>
      <c r="E316" s="113"/>
      <c r="F316" s="113" t="s">
        <v>515</v>
      </c>
      <c r="G316" s="113" t="s">
        <v>688</v>
      </c>
    </row>
    <row r="317" spans="1:7" x14ac:dyDescent="0.3">
      <c r="A317" s="102" t="s">
        <v>836</v>
      </c>
      <c r="B317" s="102" t="s">
        <v>719</v>
      </c>
      <c r="C317" s="137"/>
      <c r="G317" s="102"/>
    </row>
    <row r="318" spans="1:7" x14ac:dyDescent="0.3">
      <c r="G318" s="102"/>
    </row>
    <row r="319" spans="1:7" x14ac:dyDescent="0.3">
      <c r="B319" s="123" t="s">
        <v>720</v>
      </c>
      <c r="G319" s="102"/>
    </row>
    <row r="320" spans="1:7" x14ac:dyDescent="0.3">
      <c r="A320" s="102" t="s">
        <v>837</v>
      </c>
      <c r="B320" s="102" t="s">
        <v>722</v>
      </c>
      <c r="F320" s="116" t="str">
        <f>IF($C$328=0,"",IF(C320="[for completion]","",C320/$C$328))</f>
        <v/>
      </c>
      <c r="G320" s="116" t="str">
        <f>IF($D$328=0,"",IF(D320="[for completion]","",D320/$D$328))</f>
        <v/>
      </c>
    </row>
    <row r="321" spans="1:7" x14ac:dyDescent="0.3">
      <c r="A321" s="102" t="s">
        <v>838</v>
      </c>
      <c r="B321" s="102" t="s">
        <v>724</v>
      </c>
      <c r="F321" s="116" t="str">
        <f t="shared" ref="F321:F334" si="15">IF($C$328=0,"",IF(C321="[for completion]","",C321/$C$328))</f>
        <v/>
      </c>
      <c r="G321" s="116" t="str">
        <f t="shared" ref="G321:G334" si="16">IF($D$328=0,"",IF(D321="[for completion]","",D321/$D$328))</f>
        <v/>
      </c>
    </row>
    <row r="322" spans="1:7" x14ac:dyDescent="0.3">
      <c r="A322" s="102" t="s">
        <v>839</v>
      </c>
      <c r="B322" s="102" t="s">
        <v>726</v>
      </c>
      <c r="F322" s="116" t="str">
        <f t="shared" si="15"/>
        <v/>
      </c>
      <c r="G322" s="116" t="str">
        <f t="shared" si="16"/>
        <v/>
      </c>
    </row>
    <row r="323" spans="1:7" x14ac:dyDescent="0.3">
      <c r="A323" s="102" t="s">
        <v>840</v>
      </c>
      <c r="B323" s="102" t="s">
        <v>728</v>
      </c>
      <c r="F323" s="116" t="str">
        <f t="shared" si="15"/>
        <v/>
      </c>
      <c r="G323" s="116" t="str">
        <f t="shared" si="16"/>
        <v/>
      </c>
    </row>
    <row r="324" spans="1:7" x14ac:dyDescent="0.3">
      <c r="A324" s="102" t="s">
        <v>841</v>
      </c>
      <c r="B324" s="102" t="s">
        <v>730</v>
      </c>
      <c r="F324" s="116" t="str">
        <f t="shared" si="15"/>
        <v/>
      </c>
      <c r="G324" s="116" t="str">
        <f t="shared" si="16"/>
        <v/>
      </c>
    </row>
    <row r="325" spans="1:7" x14ac:dyDescent="0.3">
      <c r="A325" s="102" t="s">
        <v>842</v>
      </c>
      <c r="B325" s="102" t="s">
        <v>732</v>
      </c>
      <c r="F325" s="116" t="str">
        <f t="shared" si="15"/>
        <v/>
      </c>
      <c r="G325" s="116" t="str">
        <f t="shared" si="16"/>
        <v/>
      </c>
    </row>
    <row r="326" spans="1:7" x14ac:dyDescent="0.3">
      <c r="A326" s="102" t="s">
        <v>843</v>
      </c>
      <c r="B326" s="102" t="s">
        <v>734</v>
      </c>
      <c r="F326" s="116" t="str">
        <f t="shared" si="15"/>
        <v/>
      </c>
      <c r="G326" s="116" t="str">
        <f t="shared" si="16"/>
        <v/>
      </c>
    </row>
    <row r="327" spans="1:7" x14ac:dyDescent="0.3">
      <c r="A327" s="102" t="s">
        <v>844</v>
      </c>
      <c r="B327" s="102" t="s">
        <v>736</v>
      </c>
      <c r="F327" s="116" t="str">
        <f t="shared" si="15"/>
        <v/>
      </c>
      <c r="G327" s="116" t="str">
        <f t="shared" si="16"/>
        <v/>
      </c>
    </row>
    <row r="328" spans="1:7" x14ac:dyDescent="0.3">
      <c r="A328" s="102" t="s">
        <v>845</v>
      </c>
      <c r="B328" s="132" t="s">
        <v>96</v>
      </c>
      <c r="C328" s="102">
        <f>SUM(C320:C327)</f>
        <v>0</v>
      </c>
      <c r="D328" s="102">
        <f>SUM(D320:D327)</f>
        <v>0</v>
      </c>
      <c r="F328" s="118">
        <f>SUM(F320:F327)</f>
        <v>0</v>
      </c>
      <c r="G328" s="118">
        <f>SUM(G320:G327)</f>
        <v>0</v>
      </c>
    </row>
    <row r="329" spans="1:7" outlineLevel="1" x14ac:dyDescent="0.3">
      <c r="A329" s="102" t="s">
        <v>846</v>
      </c>
      <c r="B329" s="119" t="s">
        <v>739</v>
      </c>
      <c r="F329" s="116" t="str">
        <f t="shared" si="15"/>
        <v/>
      </c>
      <c r="G329" s="116" t="str">
        <f t="shared" si="16"/>
        <v/>
      </c>
    </row>
    <row r="330" spans="1:7" outlineLevel="1" x14ac:dyDescent="0.3">
      <c r="A330" s="102" t="s">
        <v>847</v>
      </c>
      <c r="B330" s="119" t="s">
        <v>741</v>
      </c>
      <c r="F330" s="116" t="str">
        <f t="shared" si="15"/>
        <v/>
      </c>
      <c r="G330" s="116" t="str">
        <f t="shared" si="16"/>
        <v/>
      </c>
    </row>
    <row r="331" spans="1:7" outlineLevel="1" x14ac:dyDescent="0.3">
      <c r="A331" s="102" t="s">
        <v>848</v>
      </c>
      <c r="B331" s="119" t="s">
        <v>743</v>
      </c>
      <c r="F331" s="116" t="str">
        <f t="shared" si="15"/>
        <v/>
      </c>
      <c r="G331" s="116" t="str">
        <f t="shared" si="16"/>
        <v/>
      </c>
    </row>
    <row r="332" spans="1:7" outlineLevel="1" x14ac:dyDescent="0.3">
      <c r="A332" s="102" t="s">
        <v>849</v>
      </c>
      <c r="B332" s="119" t="s">
        <v>745</v>
      </c>
      <c r="F332" s="116" t="str">
        <f t="shared" si="15"/>
        <v/>
      </c>
      <c r="G332" s="116" t="str">
        <f t="shared" si="16"/>
        <v/>
      </c>
    </row>
    <row r="333" spans="1:7" outlineLevel="1" x14ac:dyDescent="0.3">
      <c r="A333" s="102" t="s">
        <v>850</v>
      </c>
      <c r="B333" s="119" t="s">
        <v>747</v>
      </c>
      <c r="F333" s="116" t="str">
        <f t="shared" si="15"/>
        <v/>
      </c>
      <c r="G333" s="116" t="str">
        <f t="shared" si="16"/>
        <v/>
      </c>
    </row>
    <row r="334" spans="1:7" outlineLevel="1" x14ac:dyDescent="0.3">
      <c r="A334" s="102" t="s">
        <v>851</v>
      </c>
      <c r="B334" s="119" t="s">
        <v>749</v>
      </c>
      <c r="F334" s="116" t="str">
        <f t="shared" si="15"/>
        <v/>
      </c>
      <c r="G334" s="116" t="str">
        <f t="shared" si="16"/>
        <v/>
      </c>
    </row>
    <row r="335" spans="1:7" outlineLevel="1" x14ac:dyDescent="0.3">
      <c r="A335" s="102" t="s">
        <v>852</v>
      </c>
      <c r="B335" s="119"/>
      <c r="F335" s="116"/>
      <c r="G335" s="116"/>
    </row>
    <row r="336" spans="1:7" outlineLevel="1" x14ac:dyDescent="0.3">
      <c r="A336" s="102" t="s">
        <v>853</v>
      </c>
      <c r="B336" s="119"/>
      <c r="F336" s="116"/>
      <c r="G336" s="116"/>
    </row>
    <row r="337" spans="1:7" outlineLevel="1" x14ac:dyDescent="0.3">
      <c r="A337" s="102" t="s">
        <v>854</v>
      </c>
      <c r="B337" s="119"/>
      <c r="F337" s="118"/>
      <c r="G337" s="118"/>
    </row>
    <row r="338" spans="1:7" ht="15" customHeight="1" x14ac:dyDescent="0.3">
      <c r="A338" s="113"/>
      <c r="B338" s="114" t="s">
        <v>855</v>
      </c>
      <c r="C338" s="113" t="s">
        <v>686</v>
      </c>
      <c r="D338" s="113" t="s">
        <v>687</v>
      </c>
      <c r="E338" s="113"/>
      <c r="F338" s="113" t="s">
        <v>515</v>
      </c>
      <c r="G338" s="113" t="s">
        <v>688</v>
      </c>
    </row>
    <row r="339" spans="1:7" x14ac:dyDescent="0.3">
      <c r="A339" s="102" t="s">
        <v>856</v>
      </c>
      <c r="B339" s="102" t="s">
        <v>719</v>
      </c>
      <c r="C339" s="137"/>
      <c r="G339" s="102"/>
    </row>
    <row r="340" spans="1:7" x14ac:dyDescent="0.3">
      <c r="G340" s="102"/>
    </row>
    <row r="341" spans="1:7" x14ac:dyDescent="0.3">
      <c r="B341" s="123" t="s">
        <v>720</v>
      </c>
      <c r="G341" s="102"/>
    </row>
    <row r="342" spans="1:7" x14ac:dyDescent="0.3">
      <c r="A342" s="102" t="s">
        <v>857</v>
      </c>
      <c r="B342" s="102" t="s">
        <v>722</v>
      </c>
      <c r="F342" s="116" t="str">
        <f>IF($C$350=0,"",IF(C342="[Mark as ND1 if not relevant]","",C342/$C$350))</f>
        <v/>
      </c>
      <c r="G342" s="116" t="str">
        <f>IF($D$350=0,"",IF(D342="[Mark as ND1 if not relevant]","",D342/$D$350))</f>
        <v/>
      </c>
    </row>
    <row r="343" spans="1:7" x14ac:dyDescent="0.3">
      <c r="A343" s="102" t="s">
        <v>858</v>
      </c>
      <c r="B343" s="102" t="s">
        <v>724</v>
      </c>
      <c r="F343" s="116" t="str">
        <f t="shared" ref="F343:F349" si="17">IF($C$350=0,"",IF(C343="[Mark as ND1 if not relevant]","",C343/$C$350))</f>
        <v/>
      </c>
      <c r="G343" s="116" t="str">
        <f t="shared" ref="G343:G349" si="18">IF($D$350=0,"",IF(D343="[Mark as ND1 if not relevant]","",D343/$D$350))</f>
        <v/>
      </c>
    </row>
    <row r="344" spans="1:7" x14ac:dyDescent="0.3">
      <c r="A344" s="102" t="s">
        <v>859</v>
      </c>
      <c r="B344" s="102" t="s">
        <v>726</v>
      </c>
      <c r="F344" s="116" t="str">
        <f t="shared" si="17"/>
        <v/>
      </c>
      <c r="G344" s="116" t="str">
        <f t="shared" si="18"/>
        <v/>
      </c>
    </row>
    <row r="345" spans="1:7" x14ac:dyDescent="0.3">
      <c r="A345" s="102" t="s">
        <v>860</v>
      </c>
      <c r="B345" s="102" t="s">
        <v>728</v>
      </c>
      <c r="F345" s="116" t="str">
        <f t="shared" si="17"/>
        <v/>
      </c>
      <c r="G345" s="116" t="str">
        <f t="shared" si="18"/>
        <v/>
      </c>
    </row>
    <row r="346" spans="1:7" x14ac:dyDescent="0.3">
      <c r="A346" s="102" t="s">
        <v>861</v>
      </c>
      <c r="B346" s="102" t="s">
        <v>730</v>
      </c>
      <c r="F346" s="116" t="str">
        <f t="shared" si="17"/>
        <v/>
      </c>
      <c r="G346" s="116" t="str">
        <f t="shared" si="18"/>
        <v/>
      </c>
    </row>
    <row r="347" spans="1:7" x14ac:dyDescent="0.3">
      <c r="A347" s="102" t="s">
        <v>862</v>
      </c>
      <c r="B347" s="102" t="s">
        <v>732</v>
      </c>
      <c r="F347" s="116" t="str">
        <f t="shared" si="17"/>
        <v/>
      </c>
      <c r="G347" s="116" t="str">
        <f t="shared" si="18"/>
        <v/>
      </c>
    </row>
    <row r="348" spans="1:7" x14ac:dyDescent="0.3">
      <c r="A348" s="102" t="s">
        <v>863</v>
      </c>
      <c r="B348" s="102" t="s">
        <v>734</v>
      </c>
      <c r="F348" s="116" t="str">
        <f t="shared" si="17"/>
        <v/>
      </c>
      <c r="G348" s="116" t="str">
        <f t="shared" si="18"/>
        <v/>
      </c>
    </row>
    <row r="349" spans="1:7" x14ac:dyDescent="0.3">
      <c r="A349" s="102" t="s">
        <v>864</v>
      </c>
      <c r="B349" s="102" t="s">
        <v>736</v>
      </c>
      <c r="F349" s="116" t="str">
        <f t="shared" si="17"/>
        <v/>
      </c>
      <c r="G349" s="116" t="str">
        <f t="shared" si="18"/>
        <v/>
      </c>
    </row>
    <row r="350" spans="1:7" x14ac:dyDescent="0.3">
      <c r="A350" s="102" t="s">
        <v>865</v>
      </c>
      <c r="B350" s="132" t="s">
        <v>96</v>
      </c>
      <c r="C350" s="102">
        <f>SUM(C342:C349)</f>
        <v>0</v>
      </c>
      <c r="D350" s="102">
        <f>SUM(D342:D349)</f>
        <v>0</v>
      </c>
      <c r="F350" s="118">
        <f>SUM(F342:F349)</f>
        <v>0</v>
      </c>
      <c r="G350" s="118">
        <f>SUM(G342:G349)</f>
        <v>0</v>
      </c>
    </row>
    <row r="351" spans="1:7" outlineLevel="1" x14ac:dyDescent="0.3">
      <c r="A351" s="102" t="s">
        <v>866</v>
      </c>
      <c r="B351" s="119" t="s">
        <v>739</v>
      </c>
      <c r="F351" s="116" t="str">
        <f t="shared" ref="F351:F356" si="19">IF($C$350=0,"",IF(C351="[for completion]","",C351/$C$350))</f>
        <v/>
      </c>
      <c r="G351" s="116" t="str">
        <f t="shared" ref="G351:G356" si="20">IF($D$350=0,"",IF(D351="[for completion]","",D351/$D$350))</f>
        <v/>
      </c>
    </row>
    <row r="352" spans="1:7" outlineLevel="1" x14ac:dyDescent="0.3">
      <c r="A352" s="102" t="s">
        <v>867</v>
      </c>
      <c r="B352" s="119" t="s">
        <v>741</v>
      </c>
      <c r="F352" s="116" t="str">
        <f t="shared" si="19"/>
        <v/>
      </c>
      <c r="G352" s="116" t="str">
        <f t="shared" si="20"/>
        <v/>
      </c>
    </row>
    <row r="353" spans="1:7" outlineLevel="1" x14ac:dyDescent="0.3">
      <c r="A353" s="102" t="s">
        <v>868</v>
      </c>
      <c r="B353" s="119" t="s">
        <v>743</v>
      </c>
      <c r="F353" s="116" t="str">
        <f t="shared" si="19"/>
        <v/>
      </c>
      <c r="G353" s="116" t="str">
        <f t="shared" si="20"/>
        <v/>
      </c>
    </row>
    <row r="354" spans="1:7" outlineLevel="1" x14ac:dyDescent="0.3">
      <c r="A354" s="102" t="s">
        <v>869</v>
      </c>
      <c r="B354" s="119" t="s">
        <v>745</v>
      </c>
      <c r="F354" s="116" t="str">
        <f t="shared" si="19"/>
        <v/>
      </c>
      <c r="G354" s="116" t="str">
        <f t="shared" si="20"/>
        <v/>
      </c>
    </row>
    <row r="355" spans="1:7" outlineLevel="1" x14ac:dyDescent="0.3">
      <c r="A355" s="102" t="s">
        <v>870</v>
      </c>
      <c r="B355" s="119" t="s">
        <v>747</v>
      </c>
      <c r="F355" s="116" t="str">
        <f t="shared" si="19"/>
        <v/>
      </c>
      <c r="G355" s="116" t="str">
        <f t="shared" si="20"/>
        <v/>
      </c>
    </row>
    <row r="356" spans="1:7" outlineLevel="1" x14ac:dyDescent="0.3">
      <c r="A356" s="102" t="s">
        <v>871</v>
      </c>
      <c r="B356" s="119" t="s">
        <v>749</v>
      </c>
      <c r="F356" s="116" t="str">
        <f t="shared" si="19"/>
        <v/>
      </c>
      <c r="G356" s="116" t="str">
        <f t="shared" si="20"/>
        <v/>
      </c>
    </row>
    <row r="357" spans="1:7" outlineLevel="1" x14ac:dyDescent="0.3">
      <c r="A357" s="102" t="s">
        <v>872</v>
      </c>
      <c r="B357" s="119"/>
      <c r="F357" s="116"/>
      <c r="G357" s="116"/>
    </row>
    <row r="358" spans="1:7" outlineLevel="1" x14ac:dyDescent="0.3">
      <c r="A358" s="102" t="s">
        <v>873</v>
      </c>
      <c r="B358" s="119"/>
      <c r="F358" s="116"/>
      <c r="G358" s="116"/>
    </row>
    <row r="359" spans="1:7" outlineLevel="1" x14ac:dyDescent="0.3">
      <c r="A359" s="102" t="s">
        <v>874</v>
      </c>
      <c r="B359" s="119"/>
      <c r="F359" s="116"/>
      <c r="G359" s="118"/>
    </row>
    <row r="360" spans="1:7" ht="15" customHeight="1" x14ac:dyDescent="0.3">
      <c r="A360" s="113"/>
      <c r="B360" s="114" t="s">
        <v>875</v>
      </c>
      <c r="C360" s="113" t="s">
        <v>876</v>
      </c>
      <c r="D360" s="113"/>
      <c r="E360" s="113"/>
      <c r="F360" s="113"/>
      <c r="G360" s="115"/>
    </row>
    <row r="361" spans="1:7" x14ac:dyDescent="0.3">
      <c r="A361" s="102" t="s">
        <v>877</v>
      </c>
      <c r="B361" s="123" t="s">
        <v>878</v>
      </c>
      <c r="C361" s="137"/>
      <c r="G361" s="102"/>
    </row>
    <row r="362" spans="1:7" x14ac:dyDescent="0.3">
      <c r="A362" s="102" t="s">
        <v>879</v>
      </c>
      <c r="B362" s="123" t="s">
        <v>880</v>
      </c>
      <c r="C362" s="137"/>
      <c r="G362" s="102"/>
    </row>
    <row r="363" spans="1:7" x14ac:dyDescent="0.3">
      <c r="A363" s="102" t="s">
        <v>881</v>
      </c>
      <c r="B363" s="123" t="s">
        <v>882</v>
      </c>
      <c r="C363" s="137"/>
      <c r="G363" s="102"/>
    </row>
    <row r="364" spans="1:7" x14ac:dyDescent="0.3">
      <c r="A364" s="102" t="s">
        <v>883</v>
      </c>
      <c r="B364" s="123" t="s">
        <v>884</v>
      </c>
      <c r="C364" s="137"/>
      <c r="G364" s="102"/>
    </row>
    <row r="365" spans="1:7" x14ac:dyDescent="0.3">
      <c r="A365" s="102" t="s">
        <v>885</v>
      </c>
      <c r="B365" s="123" t="s">
        <v>886</v>
      </c>
      <c r="C365" s="137"/>
      <c r="G365" s="102"/>
    </row>
    <row r="366" spans="1:7" x14ac:dyDescent="0.3">
      <c r="A366" s="102" t="s">
        <v>887</v>
      </c>
      <c r="B366" s="123" t="s">
        <v>888</v>
      </c>
      <c r="C366" s="137"/>
      <c r="G366" s="102"/>
    </row>
    <row r="367" spans="1:7" x14ac:dyDescent="0.3">
      <c r="A367" s="102" t="s">
        <v>889</v>
      </c>
      <c r="B367" s="123" t="s">
        <v>890</v>
      </c>
      <c r="C367" s="137"/>
      <c r="G367" s="102"/>
    </row>
    <row r="368" spans="1:7" x14ac:dyDescent="0.3">
      <c r="A368" s="102" t="s">
        <v>891</v>
      </c>
      <c r="B368" s="123" t="s">
        <v>892</v>
      </c>
      <c r="C368" s="137"/>
      <c r="G368" s="102"/>
    </row>
    <row r="369" spans="1:7" x14ac:dyDescent="0.3">
      <c r="A369" s="102" t="s">
        <v>893</v>
      </c>
      <c r="B369" s="123" t="s">
        <v>894</v>
      </c>
      <c r="C369" s="137"/>
      <c r="G369" s="102"/>
    </row>
    <row r="370" spans="1:7" x14ac:dyDescent="0.3">
      <c r="A370" s="102" t="s">
        <v>895</v>
      </c>
      <c r="B370" s="123" t="s">
        <v>94</v>
      </c>
      <c r="C370" s="137"/>
      <c r="G370" s="102"/>
    </row>
    <row r="371" spans="1:7" outlineLevel="1" x14ac:dyDescent="0.3">
      <c r="A371" s="102" t="s">
        <v>896</v>
      </c>
      <c r="B371" s="119" t="s">
        <v>897</v>
      </c>
      <c r="C371" s="137"/>
      <c r="G371" s="102"/>
    </row>
    <row r="372" spans="1:7" outlineLevel="1" x14ac:dyDescent="0.3">
      <c r="A372" s="102" t="s">
        <v>898</v>
      </c>
      <c r="B372" s="119" t="s">
        <v>98</v>
      </c>
      <c r="C372" s="137"/>
      <c r="G372" s="102"/>
    </row>
    <row r="373" spans="1:7" outlineLevel="1" x14ac:dyDescent="0.3">
      <c r="A373" s="102" t="s">
        <v>899</v>
      </c>
      <c r="B373" s="119" t="s">
        <v>98</v>
      </c>
      <c r="C373" s="137"/>
      <c r="G373" s="102"/>
    </row>
    <row r="374" spans="1:7" outlineLevel="1" x14ac:dyDescent="0.3">
      <c r="A374" s="102" t="s">
        <v>900</v>
      </c>
      <c r="B374" s="119" t="s">
        <v>98</v>
      </c>
      <c r="C374" s="137"/>
      <c r="G374" s="102"/>
    </row>
    <row r="375" spans="1:7" outlineLevel="1" x14ac:dyDescent="0.3">
      <c r="A375" s="102" t="s">
        <v>901</v>
      </c>
      <c r="B375" s="119" t="s">
        <v>98</v>
      </c>
      <c r="C375" s="137"/>
      <c r="G375" s="102"/>
    </row>
    <row r="376" spans="1:7" outlineLevel="1" x14ac:dyDescent="0.3">
      <c r="A376" s="102" t="s">
        <v>902</v>
      </c>
      <c r="B376" s="119" t="s">
        <v>98</v>
      </c>
      <c r="C376" s="137"/>
      <c r="G376" s="102"/>
    </row>
    <row r="377" spans="1:7" outlineLevel="1" x14ac:dyDescent="0.3">
      <c r="A377" s="102" t="s">
        <v>903</v>
      </c>
      <c r="B377" s="119" t="s">
        <v>98</v>
      </c>
      <c r="C377" s="137"/>
      <c r="G377" s="102"/>
    </row>
    <row r="378" spans="1:7" outlineLevel="1" x14ac:dyDescent="0.3">
      <c r="A378" s="102" t="s">
        <v>904</v>
      </c>
      <c r="B378" s="119" t="s">
        <v>98</v>
      </c>
      <c r="C378" s="137"/>
      <c r="G378" s="102"/>
    </row>
    <row r="379" spans="1:7" outlineLevel="1" x14ac:dyDescent="0.3">
      <c r="A379" s="102" t="s">
        <v>905</v>
      </c>
      <c r="B379" s="119" t="s">
        <v>98</v>
      </c>
      <c r="C379" s="137"/>
      <c r="G379" s="102"/>
    </row>
    <row r="380" spans="1:7" outlineLevel="1" x14ac:dyDescent="0.3">
      <c r="A380" s="102" t="s">
        <v>906</v>
      </c>
      <c r="B380" s="119" t="s">
        <v>98</v>
      </c>
      <c r="C380" s="137"/>
      <c r="G380" s="102"/>
    </row>
    <row r="381" spans="1:7" outlineLevel="1" x14ac:dyDescent="0.3">
      <c r="A381" s="102" t="s">
        <v>907</v>
      </c>
      <c r="B381" s="119" t="s">
        <v>98</v>
      </c>
      <c r="C381" s="137"/>
      <c r="G381" s="102"/>
    </row>
    <row r="382" spans="1:7" outlineLevel="1" x14ac:dyDescent="0.3">
      <c r="A382" s="102" t="s">
        <v>908</v>
      </c>
      <c r="B382" s="119" t="s">
        <v>98</v>
      </c>
      <c r="C382" s="137"/>
    </row>
    <row r="383" spans="1:7" outlineLevel="1" x14ac:dyDescent="0.3">
      <c r="A383" s="102" t="s">
        <v>909</v>
      </c>
      <c r="B383" s="119" t="s">
        <v>98</v>
      </c>
      <c r="C383" s="137"/>
    </row>
    <row r="384" spans="1:7" outlineLevel="1" x14ac:dyDescent="0.3">
      <c r="A384" s="102" t="s">
        <v>910</v>
      </c>
      <c r="B384" s="119" t="s">
        <v>98</v>
      </c>
      <c r="C384" s="137"/>
    </row>
    <row r="385" spans="1:3" outlineLevel="1" x14ac:dyDescent="0.3">
      <c r="A385" s="102" t="s">
        <v>911</v>
      </c>
      <c r="B385" s="119" t="s">
        <v>98</v>
      </c>
      <c r="C385" s="137"/>
    </row>
    <row r="386" spans="1:3" outlineLevel="1" x14ac:dyDescent="0.3">
      <c r="A386" s="102" t="s">
        <v>912</v>
      </c>
      <c r="B386" s="119" t="s">
        <v>98</v>
      </c>
      <c r="C386" s="137"/>
    </row>
    <row r="387" spans="1:3" outlineLevel="1" x14ac:dyDescent="0.3">
      <c r="A387" s="102" t="s">
        <v>913</v>
      </c>
      <c r="B387" s="119" t="s">
        <v>98</v>
      </c>
      <c r="C387" s="137"/>
    </row>
    <row r="388" spans="1:3" x14ac:dyDescent="0.3">
      <c r="C388" s="137"/>
    </row>
    <row r="389" spans="1:3" x14ac:dyDescent="0.3">
      <c r="C389" s="137"/>
    </row>
    <row r="390" spans="1:3" x14ac:dyDescent="0.3">
      <c r="C390" s="137"/>
    </row>
    <row r="391" spans="1:3" x14ac:dyDescent="0.3">
      <c r="C391" s="137"/>
    </row>
    <row r="392" spans="1:3" x14ac:dyDescent="0.3">
      <c r="C392" s="137"/>
    </row>
    <row r="393" spans="1:3" x14ac:dyDescent="0.3">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4" sqref="B1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2" customFormat="1" ht="31.2" x14ac:dyDescent="0.3">
      <c r="A1" s="140" t="s">
        <v>917</v>
      </c>
      <c r="B1" s="140"/>
      <c r="C1" s="148" t="s">
        <v>1289</v>
      </c>
      <c r="D1" s="20"/>
      <c r="E1" s="20"/>
      <c r="F1" s="20"/>
      <c r="G1" s="20"/>
      <c r="H1" s="20"/>
      <c r="I1" s="20"/>
      <c r="J1" s="20"/>
      <c r="K1" s="20"/>
      <c r="L1" s="20"/>
      <c r="M1" s="20"/>
    </row>
    <row r="2" spans="1:13" x14ac:dyDescent="0.3">
      <c r="B2" s="23"/>
      <c r="C2" s="23"/>
    </row>
    <row r="3" spans="1:13" x14ac:dyDescent="0.3">
      <c r="A3" s="74" t="s">
        <v>918</v>
      </c>
      <c r="B3" s="75"/>
      <c r="C3" s="23"/>
    </row>
    <row r="4" spans="1:13" x14ac:dyDescent="0.3">
      <c r="C4" s="23"/>
    </row>
    <row r="5" spans="1:13" ht="18" x14ac:dyDescent="0.3">
      <c r="A5" s="36" t="s">
        <v>29</v>
      </c>
      <c r="B5" s="36" t="s">
        <v>919</v>
      </c>
      <c r="C5" s="76" t="s">
        <v>1303</v>
      </c>
    </row>
    <row r="6" spans="1:13" x14ac:dyDescent="0.3">
      <c r="A6" s="1" t="s">
        <v>920</v>
      </c>
      <c r="B6" s="39" t="s">
        <v>921</v>
      </c>
      <c r="C6" s="102" t="s">
        <v>1336</v>
      </c>
    </row>
    <row r="7" spans="1:13" x14ac:dyDescent="0.3">
      <c r="A7" s="1" t="s">
        <v>922</v>
      </c>
      <c r="B7" s="39" t="s">
        <v>923</v>
      </c>
      <c r="C7" s="102" t="s">
        <v>1337</v>
      </c>
    </row>
    <row r="8" spans="1:13" ht="28.8" x14ac:dyDescent="0.3">
      <c r="A8" s="1" t="s">
        <v>924</v>
      </c>
      <c r="B8" s="39" t="s">
        <v>925</v>
      </c>
      <c r="C8" s="102" t="s">
        <v>1338</v>
      </c>
    </row>
    <row r="9" spans="1:13" x14ac:dyDescent="0.3">
      <c r="A9" s="1" t="s">
        <v>926</v>
      </c>
      <c r="B9" s="39" t="s">
        <v>927</v>
      </c>
      <c r="C9" s="102" t="s">
        <v>1339</v>
      </c>
    </row>
    <row r="10" spans="1:13" ht="44.25" customHeight="1" x14ac:dyDescent="0.3">
      <c r="A10" s="1" t="s">
        <v>928</v>
      </c>
      <c r="B10" s="39" t="s">
        <v>1147</v>
      </c>
      <c r="C10" s="102" t="s">
        <v>1340</v>
      </c>
    </row>
    <row r="11" spans="1:13" ht="54.75" customHeight="1" x14ac:dyDescent="0.3">
      <c r="A11" s="1" t="s">
        <v>929</v>
      </c>
      <c r="B11" s="39" t="s">
        <v>930</v>
      </c>
      <c r="C11" s="102" t="s">
        <v>1341</v>
      </c>
    </row>
    <row r="12" spans="1:13" ht="43.2" x14ac:dyDescent="0.3">
      <c r="A12" s="1" t="s">
        <v>931</v>
      </c>
      <c r="B12" s="39" t="s">
        <v>932</v>
      </c>
      <c r="C12" s="102" t="s">
        <v>1342</v>
      </c>
    </row>
    <row r="13" spans="1:13" ht="43.2" x14ac:dyDescent="0.3">
      <c r="A13" s="1" t="s">
        <v>933</v>
      </c>
      <c r="B13" s="39" t="s">
        <v>934</v>
      </c>
      <c r="C13" s="102" t="s">
        <v>1343</v>
      </c>
    </row>
    <row r="14" spans="1:13" ht="72" x14ac:dyDescent="0.3">
      <c r="A14" s="1" t="s">
        <v>935</v>
      </c>
      <c r="B14" s="39" t="s">
        <v>936</v>
      </c>
      <c r="C14" s="102" t="s">
        <v>1344</v>
      </c>
    </row>
    <row r="15" spans="1:13" x14ac:dyDescent="0.3">
      <c r="A15" s="1" t="s">
        <v>937</v>
      </c>
      <c r="B15" s="39" t="s">
        <v>938</v>
      </c>
      <c r="C15" s="102" t="s">
        <v>1345</v>
      </c>
    </row>
    <row r="16" spans="1:13" ht="172.8" x14ac:dyDescent="0.3">
      <c r="A16" s="1" t="s">
        <v>939</v>
      </c>
      <c r="B16" s="43" t="s">
        <v>940</v>
      </c>
      <c r="C16" s="102" t="s">
        <v>1346</v>
      </c>
    </row>
    <row r="17" spans="1:3" ht="30" customHeight="1" x14ac:dyDescent="0.3">
      <c r="A17" s="1" t="s">
        <v>941</v>
      </c>
      <c r="B17" s="43" t="s">
        <v>942</v>
      </c>
      <c r="C17" s="102" t="s">
        <v>1347</v>
      </c>
    </row>
    <row r="18" spans="1:3" ht="28.8" x14ac:dyDescent="0.3">
      <c r="A18" s="1" t="s">
        <v>943</v>
      </c>
      <c r="B18" s="43" t="s">
        <v>944</v>
      </c>
      <c r="C18" s="102" t="s">
        <v>1348</v>
      </c>
    </row>
    <row r="19" spans="1:3" outlineLevel="1" x14ac:dyDescent="0.3">
      <c r="A19" s="1" t="s">
        <v>945</v>
      </c>
      <c r="B19" s="40" t="s">
        <v>946</v>
      </c>
      <c r="C19" s="25"/>
    </row>
    <row r="20" spans="1:3" outlineLevel="1" x14ac:dyDescent="0.3">
      <c r="A20" s="1" t="s">
        <v>947</v>
      </c>
      <c r="B20" s="73"/>
      <c r="C20" s="25"/>
    </row>
    <row r="21" spans="1:3" outlineLevel="1" x14ac:dyDescent="0.3">
      <c r="A21" s="1" t="s">
        <v>948</v>
      </c>
      <c r="B21" s="73"/>
      <c r="C21" s="25"/>
    </row>
    <row r="22" spans="1:3" outlineLevel="1" x14ac:dyDescent="0.3">
      <c r="A22" s="1" t="s">
        <v>949</v>
      </c>
      <c r="B22" s="73"/>
      <c r="C22" s="25"/>
    </row>
    <row r="23" spans="1:3" outlineLevel="1" x14ac:dyDescent="0.3">
      <c r="A23" s="1" t="s">
        <v>950</v>
      </c>
      <c r="B23" s="73"/>
      <c r="C23" s="25"/>
    </row>
    <row r="24" spans="1:3" ht="18" x14ac:dyDescent="0.3">
      <c r="A24" s="36"/>
      <c r="B24" s="36" t="s">
        <v>951</v>
      </c>
      <c r="C24" s="76" t="s">
        <v>952</v>
      </c>
    </row>
    <row r="25" spans="1:3" x14ac:dyDescent="0.3">
      <c r="A25" s="1" t="s">
        <v>953</v>
      </c>
      <c r="B25" s="43" t="s">
        <v>954</v>
      </c>
      <c r="C25" s="25" t="s">
        <v>955</v>
      </c>
    </row>
    <row r="26" spans="1:3" x14ac:dyDescent="0.3">
      <c r="A26" s="1" t="s">
        <v>956</v>
      </c>
      <c r="B26" s="43" t="s">
        <v>957</v>
      </c>
      <c r="C26" s="25" t="s">
        <v>958</v>
      </c>
    </row>
    <row r="27" spans="1:3" x14ac:dyDescent="0.3">
      <c r="A27" s="1" t="s">
        <v>959</v>
      </c>
      <c r="B27" s="43" t="s">
        <v>960</v>
      </c>
      <c r="C27" s="25" t="s">
        <v>961</v>
      </c>
    </row>
    <row r="28" spans="1:3" outlineLevel="1" x14ac:dyDescent="0.3">
      <c r="A28" s="1" t="s">
        <v>962</v>
      </c>
      <c r="B28" s="42"/>
      <c r="C28" s="25"/>
    </row>
    <row r="29" spans="1:3" outlineLevel="1" x14ac:dyDescent="0.3">
      <c r="A29" s="1" t="s">
        <v>963</v>
      </c>
      <c r="B29" s="42"/>
      <c r="C29" s="25"/>
    </row>
    <row r="30" spans="1:3" outlineLevel="1" x14ac:dyDescent="0.3">
      <c r="A30" s="1" t="s">
        <v>1288</v>
      </c>
      <c r="B30" s="43"/>
      <c r="C30" s="25"/>
    </row>
    <row r="31" spans="1:3" ht="18" x14ac:dyDescent="0.3">
      <c r="A31" s="36"/>
      <c r="B31" s="36" t="s">
        <v>964</v>
      </c>
      <c r="C31" s="76" t="s">
        <v>1303</v>
      </c>
    </row>
    <row r="32" spans="1:3" x14ac:dyDescent="0.3">
      <c r="A32" s="1" t="s">
        <v>965</v>
      </c>
      <c r="B32" s="39" t="s">
        <v>966</v>
      </c>
      <c r="C32" s="25" t="s">
        <v>31</v>
      </c>
    </row>
    <row r="33" spans="1:2" x14ac:dyDescent="0.3">
      <c r="A33" s="1" t="s">
        <v>967</v>
      </c>
      <c r="B33" s="42"/>
    </row>
    <row r="34" spans="1:2" x14ac:dyDescent="0.3">
      <c r="A34" s="1" t="s">
        <v>968</v>
      </c>
      <c r="B34" s="42"/>
    </row>
    <row r="35" spans="1:2" x14ac:dyDescent="0.3">
      <c r="A35" s="1" t="s">
        <v>969</v>
      </c>
      <c r="B35" s="42"/>
    </row>
    <row r="36" spans="1:2" x14ac:dyDescent="0.3">
      <c r="A36" s="1" t="s">
        <v>970</v>
      </c>
      <c r="B36" s="42"/>
    </row>
    <row r="37" spans="1:2" x14ac:dyDescent="0.3">
      <c r="A37" s="1" t="s">
        <v>971</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B82" sqref="B82"/>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167" t="s">
        <v>1258</v>
      </c>
      <c r="B1" s="167"/>
    </row>
    <row r="2" spans="1:13" ht="31.2" x14ac:dyDescent="0.3">
      <c r="A2" s="140" t="s">
        <v>1257</v>
      </c>
      <c r="B2" s="140"/>
      <c r="C2" s="23"/>
      <c r="D2" s="23"/>
      <c r="E2" s="23"/>
      <c r="F2" s="148" t="s">
        <v>1289</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162</v>
      </c>
      <c r="D4" s="26"/>
      <c r="E4" s="26"/>
      <c r="F4" s="23"/>
      <c r="G4" s="23"/>
      <c r="H4" s="23"/>
      <c r="I4" s="36" t="s">
        <v>1250</v>
      </c>
      <c r="J4" s="76" t="s">
        <v>952</v>
      </c>
      <c r="L4" s="23"/>
      <c r="M4" s="23"/>
    </row>
    <row r="5" spans="1:13" ht="15" thickBot="1" x14ac:dyDescent="0.35">
      <c r="H5" s="23"/>
      <c r="I5" s="94" t="s">
        <v>954</v>
      </c>
      <c r="J5" s="25" t="s">
        <v>955</v>
      </c>
      <c r="L5" s="23"/>
      <c r="M5" s="23"/>
    </row>
    <row r="6" spans="1:13" ht="18" x14ac:dyDescent="0.3">
      <c r="A6" s="29"/>
      <c r="B6" s="30" t="s">
        <v>1158</v>
      </c>
      <c r="C6" s="29"/>
      <c r="E6" s="31"/>
      <c r="F6" s="31"/>
      <c r="G6" s="31"/>
      <c r="H6" s="23"/>
      <c r="I6" s="94" t="s">
        <v>957</v>
      </c>
      <c r="J6" s="25" t="s">
        <v>958</v>
      </c>
      <c r="L6" s="23"/>
      <c r="M6" s="23"/>
    </row>
    <row r="7" spans="1:13" x14ac:dyDescent="0.3">
      <c r="B7" s="33" t="s">
        <v>1256</v>
      </c>
      <c r="H7" s="23"/>
      <c r="I7" s="94" t="s">
        <v>960</v>
      </c>
      <c r="J7" s="25" t="s">
        <v>961</v>
      </c>
      <c r="L7" s="23"/>
      <c r="M7" s="23"/>
    </row>
    <row r="8" spans="1:13" x14ac:dyDescent="0.3">
      <c r="B8" s="33" t="s">
        <v>1171</v>
      </c>
      <c r="H8" s="23"/>
      <c r="I8" s="94" t="s">
        <v>1248</v>
      </c>
      <c r="J8" s="25" t="s">
        <v>1249</v>
      </c>
      <c r="L8" s="23"/>
      <c r="M8" s="23"/>
    </row>
    <row r="9" spans="1:13" ht="15" thickBot="1" x14ac:dyDescent="0.35">
      <c r="B9" s="34" t="s">
        <v>1193</v>
      </c>
      <c r="H9" s="23"/>
      <c r="L9" s="23"/>
      <c r="M9" s="23"/>
    </row>
    <row r="10" spans="1:13" x14ac:dyDescent="0.3">
      <c r="B10" s="35"/>
      <c r="H10" s="23"/>
      <c r="I10" s="95" t="s">
        <v>1252</v>
      </c>
      <c r="L10" s="23"/>
      <c r="M10" s="23"/>
    </row>
    <row r="11" spans="1:13" x14ac:dyDescent="0.3">
      <c r="B11" s="35"/>
      <c r="H11" s="23"/>
      <c r="I11" s="95" t="s">
        <v>1254</v>
      </c>
      <c r="L11" s="23"/>
      <c r="M11" s="23"/>
    </row>
    <row r="12" spans="1:13" ht="36" x14ac:dyDescent="0.3">
      <c r="A12" s="36" t="s">
        <v>29</v>
      </c>
      <c r="B12" s="36" t="s">
        <v>1239</v>
      </c>
      <c r="C12" s="37"/>
      <c r="D12" s="37"/>
      <c r="E12" s="37"/>
      <c r="F12" s="37"/>
      <c r="G12" s="37"/>
      <c r="H12" s="23"/>
      <c r="L12" s="23"/>
      <c r="M12" s="23"/>
    </row>
    <row r="13" spans="1:13" ht="15" customHeight="1" x14ac:dyDescent="0.3">
      <c r="A13" s="44"/>
      <c r="B13" s="45" t="s">
        <v>1170</v>
      </c>
      <c r="C13" s="44" t="s">
        <v>1238</v>
      </c>
      <c r="D13" s="44" t="s">
        <v>1251</v>
      </c>
      <c r="E13" s="46"/>
      <c r="F13" s="47"/>
      <c r="G13" s="47"/>
      <c r="H13" s="23"/>
      <c r="L13" s="23"/>
      <c r="M13" s="23"/>
    </row>
    <row r="14" spans="1:13" x14ac:dyDescent="0.3">
      <c r="A14" s="25" t="s">
        <v>1159</v>
      </c>
      <c r="B14" s="42" t="s">
        <v>1148</v>
      </c>
      <c r="C14" s="102" t="s">
        <v>958</v>
      </c>
      <c r="D14" s="102" t="s">
        <v>958</v>
      </c>
      <c r="E14" s="31"/>
      <c r="F14" s="31"/>
      <c r="G14" s="31"/>
      <c r="H14" s="23"/>
      <c r="L14" s="23"/>
      <c r="M14" s="23"/>
    </row>
    <row r="15" spans="1:13" x14ac:dyDescent="0.3">
      <c r="A15" s="25" t="s">
        <v>1160</v>
      </c>
      <c r="B15" s="42" t="s">
        <v>430</v>
      </c>
      <c r="C15" s="102" t="s">
        <v>958</v>
      </c>
      <c r="D15" s="102" t="s">
        <v>958</v>
      </c>
      <c r="E15" s="31"/>
      <c r="F15" s="31"/>
      <c r="G15" s="31"/>
      <c r="H15" s="23"/>
      <c r="L15" s="23"/>
      <c r="M15" s="23"/>
    </row>
    <row r="16" spans="1:13" x14ac:dyDescent="0.3">
      <c r="A16" s="25" t="s">
        <v>1161</v>
      </c>
      <c r="B16" s="42" t="s">
        <v>1149</v>
      </c>
      <c r="C16" s="102" t="s">
        <v>958</v>
      </c>
      <c r="D16" s="102" t="s">
        <v>958</v>
      </c>
      <c r="E16" s="31"/>
      <c r="F16" s="31"/>
      <c r="G16" s="31"/>
      <c r="H16" s="23"/>
      <c r="L16" s="23"/>
      <c r="M16" s="23"/>
    </row>
    <row r="17" spans="1:13" x14ac:dyDescent="0.3">
      <c r="A17" s="25" t="s">
        <v>1162</v>
      </c>
      <c r="B17" s="42" t="s">
        <v>1150</v>
      </c>
      <c r="C17" s="102" t="s">
        <v>958</v>
      </c>
      <c r="D17" s="102" t="s">
        <v>958</v>
      </c>
      <c r="E17" s="31"/>
      <c r="F17" s="31"/>
      <c r="G17" s="31"/>
      <c r="H17" s="23"/>
      <c r="L17" s="23"/>
      <c r="M17" s="23"/>
    </row>
    <row r="18" spans="1:13" x14ac:dyDescent="0.3">
      <c r="A18" s="25" t="s">
        <v>1163</v>
      </c>
      <c r="B18" s="42" t="s">
        <v>1151</v>
      </c>
      <c r="C18" s="102" t="s">
        <v>958</v>
      </c>
      <c r="D18" s="102" t="s">
        <v>958</v>
      </c>
      <c r="E18" s="31"/>
      <c r="F18" s="31"/>
      <c r="G18" s="31"/>
      <c r="H18" s="23"/>
      <c r="L18" s="23"/>
      <c r="M18" s="23"/>
    </row>
    <row r="19" spans="1:13" x14ac:dyDescent="0.3">
      <c r="A19" s="25" t="s">
        <v>1164</v>
      </c>
      <c r="B19" s="42" t="s">
        <v>1152</v>
      </c>
      <c r="C19" s="102" t="s">
        <v>958</v>
      </c>
      <c r="D19" s="102" t="s">
        <v>958</v>
      </c>
      <c r="E19" s="31"/>
      <c r="F19" s="31"/>
      <c r="G19" s="31"/>
      <c r="H19" s="23"/>
      <c r="L19" s="23"/>
      <c r="M19" s="23"/>
    </row>
    <row r="20" spans="1:13" x14ac:dyDescent="0.3">
      <c r="A20" s="25" t="s">
        <v>1165</v>
      </c>
      <c r="B20" s="42" t="s">
        <v>1153</v>
      </c>
      <c r="C20" s="102" t="s">
        <v>1349</v>
      </c>
      <c r="D20" s="102" t="s">
        <v>1350</v>
      </c>
      <c r="E20" s="31"/>
      <c r="F20" s="31"/>
      <c r="G20" s="31"/>
      <c r="H20" s="23"/>
      <c r="L20" s="23"/>
      <c r="M20" s="23"/>
    </row>
    <row r="21" spans="1:13" x14ac:dyDescent="0.3">
      <c r="A21" s="25" t="s">
        <v>1166</v>
      </c>
      <c r="B21" s="42" t="s">
        <v>1154</v>
      </c>
      <c r="C21" s="102" t="s">
        <v>958</v>
      </c>
      <c r="D21" s="102" t="s">
        <v>958</v>
      </c>
      <c r="E21" s="31"/>
      <c r="F21" s="31"/>
      <c r="G21" s="31"/>
      <c r="H21" s="23"/>
      <c r="L21" s="23"/>
      <c r="M21" s="23"/>
    </row>
    <row r="22" spans="1:13" x14ac:dyDescent="0.3">
      <c r="A22" s="25" t="s">
        <v>1167</v>
      </c>
      <c r="B22" s="42" t="s">
        <v>1155</v>
      </c>
      <c r="C22" s="102" t="s">
        <v>958</v>
      </c>
      <c r="D22" s="102" t="s">
        <v>958</v>
      </c>
      <c r="E22" s="31"/>
      <c r="F22" s="31"/>
      <c r="G22" s="31"/>
      <c r="H22" s="23"/>
      <c r="L22" s="23"/>
      <c r="M22" s="23"/>
    </row>
    <row r="23" spans="1:13" x14ac:dyDescent="0.3">
      <c r="A23" s="25" t="s">
        <v>1168</v>
      </c>
      <c r="B23" s="42" t="s">
        <v>1234</v>
      </c>
      <c r="C23" s="102" t="s">
        <v>958</v>
      </c>
      <c r="D23" s="102" t="s">
        <v>958</v>
      </c>
      <c r="E23" s="31"/>
      <c r="F23" s="31"/>
      <c r="G23" s="31"/>
      <c r="H23" s="23"/>
      <c r="L23" s="23"/>
      <c r="M23" s="23"/>
    </row>
    <row r="24" spans="1:13" x14ac:dyDescent="0.3">
      <c r="A24" s="25" t="s">
        <v>1236</v>
      </c>
      <c r="B24" s="42" t="s">
        <v>1235</v>
      </c>
      <c r="C24" s="102" t="s">
        <v>958</v>
      </c>
      <c r="D24" s="102" t="s">
        <v>958</v>
      </c>
      <c r="E24" s="31"/>
      <c r="F24" s="31"/>
      <c r="G24" s="31"/>
      <c r="H24" s="23"/>
      <c r="L24" s="23"/>
      <c r="M24" s="23"/>
    </row>
    <row r="25" spans="1:13" outlineLevel="1" x14ac:dyDescent="0.3">
      <c r="A25" s="25" t="s">
        <v>1169</v>
      </c>
      <c r="B25" s="40"/>
      <c r="E25" s="31"/>
      <c r="F25" s="31"/>
      <c r="G25" s="31"/>
      <c r="H25" s="23"/>
      <c r="L25" s="23"/>
      <c r="M25" s="23"/>
    </row>
    <row r="26" spans="1:13" outlineLevel="1" x14ac:dyDescent="0.3">
      <c r="A26" s="25" t="s">
        <v>1172</v>
      </c>
      <c r="B26" s="40"/>
      <c r="E26" s="31"/>
      <c r="F26" s="31"/>
      <c r="G26" s="31"/>
      <c r="H26" s="23"/>
      <c r="L26" s="23"/>
      <c r="M26" s="23"/>
    </row>
    <row r="27" spans="1:13" outlineLevel="1" x14ac:dyDescent="0.3">
      <c r="A27" s="25" t="s">
        <v>1173</v>
      </c>
      <c r="B27" s="40"/>
      <c r="E27" s="31"/>
      <c r="F27" s="31"/>
      <c r="G27" s="31"/>
      <c r="H27" s="23"/>
      <c r="L27" s="23"/>
      <c r="M27" s="23"/>
    </row>
    <row r="28" spans="1:13" outlineLevel="1" x14ac:dyDescent="0.3">
      <c r="A28" s="25" t="s">
        <v>1174</v>
      </c>
      <c r="B28" s="40"/>
      <c r="E28" s="31"/>
      <c r="F28" s="31"/>
      <c r="G28" s="31"/>
      <c r="H28" s="23"/>
      <c r="L28" s="23"/>
      <c r="M28" s="23"/>
    </row>
    <row r="29" spans="1:13" outlineLevel="1" x14ac:dyDescent="0.3">
      <c r="A29" s="25" t="s">
        <v>1175</v>
      </c>
      <c r="B29" s="40"/>
      <c r="E29" s="31"/>
      <c r="F29" s="31"/>
      <c r="G29" s="31"/>
      <c r="H29" s="23"/>
      <c r="L29" s="23"/>
      <c r="M29" s="23"/>
    </row>
    <row r="30" spans="1:13" outlineLevel="1" x14ac:dyDescent="0.3">
      <c r="A30" s="25" t="s">
        <v>1176</v>
      </c>
      <c r="B30" s="40"/>
      <c r="E30" s="31"/>
      <c r="F30" s="31"/>
      <c r="G30" s="31"/>
      <c r="H30" s="23"/>
      <c r="L30" s="23"/>
      <c r="M30" s="23"/>
    </row>
    <row r="31" spans="1:13" outlineLevel="1" x14ac:dyDescent="0.3">
      <c r="A31" s="25" t="s">
        <v>1177</v>
      </c>
      <c r="B31" s="40"/>
      <c r="E31" s="31"/>
      <c r="F31" s="31"/>
      <c r="G31" s="31"/>
      <c r="H31" s="23"/>
      <c r="L31" s="23"/>
      <c r="M31" s="23"/>
    </row>
    <row r="32" spans="1:13" outlineLevel="1" x14ac:dyDescent="0.3">
      <c r="A32" s="25" t="s">
        <v>1178</v>
      </c>
      <c r="B32" s="40"/>
      <c r="E32" s="31"/>
      <c r="F32" s="31"/>
      <c r="G32" s="31"/>
      <c r="H32" s="23"/>
      <c r="L32" s="23"/>
      <c r="M32" s="23"/>
    </row>
    <row r="33" spans="1:13" ht="18" x14ac:dyDescent="0.3">
      <c r="A33" s="37"/>
      <c r="B33" s="36" t="s">
        <v>1171</v>
      </c>
      <c r="C33" s="37"/>
      <c r="D33" s="37"/>
      <c r="E33" s="37"/>
      <c r="F33" s="37"/>
      <c r="G33" s="37"/>
      <c r="H33" s="23"/>
      <c r="L33" s="23"/>
      <c r="M33" s="23"/>
    </row>
    <row r="34" spans="1:13" ht="15" customHeight="1" x14ac:dyDescent="0.3">
      <c r="A34" s="44"/>
      <c r="B34" s="45" t="s">
        <v>1156</v>
      </c>
      <c r="C34" s="44" t="s">
        <v>1247</v>
      </c>
      <c r="D34" s="44" t="s">
        <v>1251</v>
      </c>
      <c r="E34" s="44" t="s">
        <v>1157</v>
      </c>
      <c r="F34" s="47"/>
      <c r="G34" s="47"/>
      <c r="H34" s="23"/>
      <c r="L34" s="23"/>
      <c r="M34" s="23"/>
    </row>
    <row r="35" spans="1:13" x14ac:dyDescent="0.3">
      <c r="A35" s="25" t="s">
        <v>1194</v>
      </c>
      <c r="B35" s="123" t="s">
        <v>1351</v>
      </c>
      <c r="C35" s="102"/>
      <c r="D35" s="102" t="s">
        <v>1352</v>
      </c>
      <c r="E35" s="102" t="s">
        <v>1353</v>
      </c>
      <c r="F35" s="93"/>
      <c r="G35" s="93"/>
      <c r="H35" s="23"/>
      <c r="L35" s="23"/>
      <c r="M35" s="23"/>
    </row>
    <row r="36" spans="1:13" x14ac:dyDescent="0.3">
      <c r="A36" s="25" t="s">
        <v>1195</v>
      </c>
      <c r="B36" s="123" t="s">
        <v>1354</v>
      </c>
      <c r="C36" s="102"/>
      <c r="D36" s="102" t="s">
        <v>1355</v>
      </c>
      <c r="E36" s="102" t="s">
        <v>1353</v>
      </c>
      <c r="H36" s="23"/>
      <c r="L36" s="23"/>
      <c r="M36" s="23"/>
    </row>
    <row r="37" spans="1:13" x14ac:dyDescent="0.3">
      <c r="A37" s="25" t="s">
        <v>1196</v>
      </c>
      <c r="B37" s="123"/>
      <c r="C37" s="102"/>
      <c r="D37" s="102"/>
      <c r="E37" s="102"/>
      <c r="H37" s="23"/>
      <c r="L37" s="23"/>
      <c r="M37" s="23"/>
    </row>
    <row r="38" spans="1:13" x14ac:dyDescent="0.3">
      <c r="A38" s="25" t="s">
        <v>1197</v>
      </c>
      <c r="B38" s="123"/>
      <c r="C38" s="102"/>
      <c r="D38" s="102"/>
      <c r="E38" s="102"/>
      <c r="H38" s="23"/>
      <c r="L38" s="23"/>
      <c r="M38" s="23"/>
    </row>
    <row r="39" spans="1:13" x14ac:dyDescent="0.3">
      <c r="A39" s="25" t="s">
        <v>1198</v>
      </c>
      <c r="B39" s="123"/>
      <c r="C39" s="102"/>
      <c r="D39" s="102"/>
      <c r="E39" s="102"/>
      <c r="H39" s="23"/>
      <c r="L39" s="23"/>
      <c r="M39" s="23"/>
    </row>
    <row r="40" spans="1:13" x14ac:dyDescent="0.3">
      <c r="A40" s="25" t="s">
        <v>1199</v>
      </c>
      <c r="B40" s="123"/>
      <c r="C40" s="102"/>
      <c r="D40" s="102"/>
      <c r="E40" s="102"/>
      <c r="H40" s="23"/>
      <c r="L40" s="23"/>
      <c r="M40" s="23"/>
    </row>
    <row r="41" spans="1:13" x14ac:dyDescent="0.3">
      <c r="A41" s="25" t="s">
        <v>1200</v>
      </c>
      <c r="B41" s="123"/>
      <c r="C41" s="102"/>
      <c r="D41" s="102"/>
      <c r="E41" s="102"/>
      <c r="H41" s="23"/>
      <c r="L41" s="23"/>
      <c r="M41" s="23"/>
    </row>
    <row r="42" spans="1:13" x14ac:dyDescent="0.3">
      <c r="A42" s="25" t="s">
        <v>1201</v>
      </c>
      <c r="B42" s="123"/>
      <c r="C42" s="102"/>
      <c r="D42" s="102"/>
      <c r="E42" s="102"/>
      <c r="H42" s="23"/>
      <c r="L42" s="23"/>
      <c r="M42" s="23"/>
    </row>
    <row r="43" spans="1:13" x14ac:dyDescent="0.3">
      <c r="A43" s="25" t="s">
        <v>1202</v>
      </c>
      <c r="B43" s="123"/>
      <c r="C43" s="102"/>
      <c r="D43" s="102"/>
      <c r="E43" s="102"/>
      <c r="H43" s="23"/>
      <c r="L43" s="23"/>
      <c r="M43" s="23"/>
    </row>
    <row r="44" spans="1:13" x14ac:dyDescent="0.3">
      <c r="A44" s="25" t="s">
        <v>1203</v>
      </c>
      <c r="B44" s="123"/>
      <c r="C44" s="102"/>
      <c r="D44" s="102"/>
      <c r="E44" s="102"/>
      <c r="H44" s="23"/>
      <c r="L44" s="23"/>
      <c r="M44" s="23"/>
    </row>
    <row r="45" spans="1:13" x14ac:dyDescent="0.3">
      <c r="A45" s="25" t="s">
        <v>1204</v>
      </c>
      <c r="B45" s="123"/>
      <c r="C45" s="102"/>
      <c r="D45" s="102"/>
      <c r="E45" s="102"/>
      <c r="H45" s="23"/>
      <c r="L45" s="23"/>
      <c r="M45" s="23"/>
    </row>
    <row r="46" spans="1:13" x14ac:dyDescent="0.3">
      <c r="A46" s="25" t="s">
        <v>1205</v>
      </c>
      <c r="B46" s="123"/>
      <c r="C46" s="102"/>
      <c r="D46" s="102"/>
      <c r="E46" s="102"/>
      <c r="H46" s="23"/>
      <c r="L46" s="23"/>
      <c r="M46" s="23"/>
    </row>
    <row r="47" spans="1:13" x14ac:dyDescent="0.3">
      <c r="A47" s="25" t="s">
        <v>1206</v>
      </c>
      <c r="B47" s="123"/>
      <c r="C47" s="102"/>
      <c r="D47" s="102"/>
      <c r="E47" s="102"/>
      <c r="H47" s="23"/>
      <c r="L47" s="23"/>
      <c r="M47" s="23"/>
    </row>
    <row r="48" spans="1:13" x14ac:dyDescent="0.3">
      <c r="A48" s="25" t="s">
        <v>1207</v>
      </c>
      <c r="B48" s="123"/>
      <c r="C48" s="102"/>
      <c r="D48" s="102"/>
      <c r="E48" s="102"/>
      <c r="H48" s="23"/>
      <c r="L48" s="23"/>
      <c r="M48" s="23"/>
    </row>
    <row r="49" spans="1:13" x14ac:dyDescent="0.3">
      <c r="A49" s="25" t="s">
        <v>1208</v>
      </c>
      <c r="B49" s="123"/>
      <c r="C49" s="102"/>
      <c r="D49" s="102"/>
      <c r="E49" s="102"/>
      <c r="H49" s="23"/>
      <c r="L49" s="23"/>
      <c r="M49" s="23"/>
    </row>
    <row r="50" spans="1:13" x14ac:dyDescent="0.3">
      <c r="A50" s="25" t="s">
        <v>1209</v>
      </c>
      <c r="B50" s="123"/>
      <c r="C50" s="102"/>
      <c r="D50" s="102"/>
      <c r="E50" s="102"/>
      <c r="H50" s="23"/>
      <c r="L50" s="23"/>
      <c r="M50" s="23"/>
    </row>
    <row r="51" spans="1:13" x14ac:dyDescent="0.3">
      <c r="A51" s="25" t="s">
        <v>1210</v>
      </c>
      <c r="B51" s="123"/>
      <c r="C51" s="102"/>
      <c r="D51" s="102"/>
      <c r="E51" s="102"/>
      <c r="H51" s="23"/>
      <c r="L51" s="23"/>
      <c r="M51" s="23"/>
    </row>
    <row r="52" spans="1:13" x14ac:dyDescent="0.3">
      <c r="A52" s="25" t="s">
        <v>1211</v>
      </c>
      <c r="B52" s="123"/>
      <c r="C52" s="102"/>
      <c r="D52" s="102"/>
      <c r="E52" s="102"/>
      <c r="H52" s="23"/>
      <c r="L52" s="23"/>
      <c r="M52" s="23"/>
    </row>
    <row r="53" spans="1:13" x14ac:dyDescent="0.3">
      <c r="A53" s="25" t="s">
        <v>1212</v>
      </c>
      <c r="B53" s="123"/>
      <c r="C53" s="102"/>
      <c r="D53" s="102"/>
      <c r="E53" s="102"/>
      <c r="H53" s="23"/>
      <c r="L53" s="23"/>
      <c r="M53" s="23"/>
    </row>
    <row r="54" spans="1:13" x14ac:dyDescent="0.3">
      <c r="A54" s="25" t="s">
        <v>1213</v>
      </c>
      <c r="B54" s="123"/>
      <c r="C54" s="102"/>
      <c r="D54" s="102"/>
      <c r="E54" s="102"/>
      <c r="H54" s="23"/>
      <c r="L54" s="23"/>
      <c r="M54" s="23"/>
    </row>
    <row r="55" spans="1:13" x14ac:dyDescent="0.3">
      <c r="A55" s="25" t="s">
        <v>1214</v>
      </c>
      <c r="B55" s="123"/>
      <c r="C55" s="102"/>
      <c r="D55" s="102"/>
      <c r="E55" s="102"/>
      <c r="H55" s="23"/>
      <c r="L55" s="23"/>
      <c r="M55" s="23"/>
    </row>
    <row r="56" spans="1:13" x14ac:dyDescent="0.3">
      <c r="A56" s="25" t="s">
        <v>1215</v>
      </c>
      <c r="B56" s="123"/>
      <c r="C56" s="102"/>
      <c r="D56" s="102"/>
      <c r="E56" s="102"/>
      <c r="H56" s="23"/>
      <c r="L56" s="23"/>
      <c r="M56" s="23"/>
    </row>
    <row r="57" spans="1:13" x14ac:dyDescent="0.3">
      <c r="A57" s="25" t="s">
        <v>1216</v>
      </c>
      <c r="B57" s="123"/>
      <c r="C57" s="102"/>
      <c r="D57" s="102"/>
      <c r="E57" s="102"/>
      <c r="H57" s="23"/>
      <c r="L57" s="23"/>
      <c r="M57" s="23"/>
    </row>
    <row r="58" spans="1:13" x14ac:dyDescent="0.3">
      <c r="A58" s="25" t="s">
        <v>1217</v>
      </c>
      <c r="B58" s="123"/>
      <c r="C58" s="102"/>
      <c r="D58" s="102"/>
      <c r="E58" s="102"/>
      <c r="H58" s="23"/>
      <c r="L58" s="23"/>
      <c r="M58" s="23"/>
    </row>
    <row r="59" spans="1:13" x14ac:dyDescent="0.3">
      <c r="A59" s="25" t="s">
        <v>1218</v>
      </c>
      <c r="B59" s="123"/>
      <c r="C59" s="102"/>
      <c r="D59" s="102"/>
      <c r="E59" s="102"/>
      <c r="H59" s="23"/>
      <c r="L59" s="23"/>
      <c r="M59" s="23"/>
    </row>
    <row r="60" spans="1:13" outlineLevel="1" x14ac:dyDescent="0.3">
      <c r="A60" s="25" t="s">
        <v>1179</v>
      </c>
      <c r="B60" s="42"/>
      <c r="E60" s="42"/>
      <c r="F60" s="42"/>
      <c r="G60" s="42"/>
      <c r="H60" s="23"/>
      <c r="L60" s="23"/>
      <c r="M60" s="23"/>
    </row>
    <row r="61" spans="1:13" outlineLevel="1" x14ac:dyDescent="0.3">
      <c r="A61" s="25" t="s">
        <v>1180</v>
      </c>
      <c r="B61" s="42"/>
      <c r="E61" s="42"/>
      <c r="F61" s="42"/>
      <c r="G61" s="42"/>
      <c r="H61" s="23"/>
      <c r="L61" s="23"/>
      <c r="M61" s="23"/>
    </row>
    <row r="62" spans="1:13" outlineLevel="1" x14ac:dyDescent="0.3">
      <c r="A62" s="25" t="s">
        <v>1181</v>
      </c>
      <c r="B62" s="42"/>
      <c r="E62" s="42"/>
      <c r="F62" s="42"/>
      <c r="G62" s="42"/>
      <c r="H62" s="23"/>
      <c r="L62" s="23"/>
      <c r="M62" s="23"/>
    </row>
    <row r="63" spans="1:13" outlineLevel="1" x14ac:dyDescent="0.3">
      <c r="A63" s="25" t="s">
        <v>1182</v>
      </c>
      <c r="B63" s="42"/>
      <c r="E63" s="42"/>
      <c r="F63" s="42"/>
      <c r="G63" s="42"/>
      <c r="H63" s="23"/>
      <c r="L63" s="23"/>
      <c r="M63" s="23"/>
    </row>
    <row r="64" spans="1:13" outlineLevel="1" x14ac:dyDescent="0.3">
      <c r="A64" s="25" t="s">
        <v>1183</v>
      </c>
      <c r="B64" s="42"/>
      <c r="E64" s="42"/>
      <c r="F64" s="42"/>
      <c r="G64" s="42"/>
      <c r="H64" s="23"/>
      <c r="L64" s="23"/>
      <c r="M64" s="23"/>
    </row>
    <row r="65" spans="1:14" outlineLevel="1" x14ac:dyDescent="0.3">
      <c r="A65" s="25" t="s">
        <v>1184</v>
      </c>
      <c r="B65" s="42"/>
      <c r="E65" s="42"/>
      <c r="F65" s="42"/>
      <c r="G65" s="42"/>
      <c r="H65" s="23"/>
      <c r="L65" s="23"/>
      <c r="M65" s="23"/>
    </row>
    <row r="66" spans="1:14" outlineLevel="1" x14ac:dyDescent="0.3">
      <c r="A66" s="25" t="s">
        <v>1185</v>
      </c>
      <c r="B66" s="42"/>
      <c r="E66" s="42"/>
      <c r="F66" s="42"/>
      <c r="G66" s="42"/>
      <c r="H66" s="23"/>
      <c r="L66" s="23"/>
      <c r="M66" s="23"/>
    </row>
    <row r="67" spans="1:14" outlineLevel="1" x14ac:dyDescent="0.3">
      <c r="A67" s="25" t="s">
        <v>1186</v>
      </c>
      <c r="B67" s="42"/>
      <c r="E67" s="42"/>
      <c r="F67" s="42"/>
      <c r="G67" s="42"/>
      <c r="H67" s="23"/>
      <c r="L67" s="23"/>
      <c r="M67" s="23"/>
    </row>
    <row r="68" spans="1:14" outlineLevel="1" x14ac:dyDescent="0.3">
      <c r="A68" s="25" t="s">
        <v>1187</v>
      </c>
      <c r="B68" s="42"/>
      <c r="E68" s="42"/>
      <c r="F68" s="42"/>
      <c r="G68" s="42"/>
      <c r="H68" s="23"/>
      <c r="L68" s="23"/>
      <c r="M68" s="23"/>
    </row>
    <row r="69" spans="1:14" outlineLevel="1" x14ac:dyDescent="0.3">
      <c r="A69" s="25" t="s">
        <v>1188</v>
      </c>
      <c r="B69" s="42"/>
      <c r="E69" s="42"/>
      <c r="F69" s="42"/>
      <c r="G69" s="42"/>
      <c r="H69" s="23"/>
      <c r="L69" s="23"/>
      <c r="M69" s="23"/>
    </row>
    <row r="70" spans="1:14" outlineLevel="1" x14ac:dyDescent="0.3">
      <c r="A70" s="25" t="s">
        <v>1189</v>
      </c>
      <c r="B70" s="42"/>
      <c r="E70" s="42"/>
      <c r="F70" s="42"/>
      <c r="G70" s="42"/>
      <c r="H70" s="23"/>
      <c r="L70" s="23"/>
      <c r="M70" s="23"/>
    </row>
    <row r="71" spans="1:14" outlineLevel="1" x14ac:dyDescent="0.3">
      <c r="A71" s="25" t="s">
        <v>1190</v>
      </c>
      <c r="B71" s="42"/>
      <c r="E71" s="42"/>
      <c r="F71" s="42"/>
      <c r="G71" s="42"/>
      <c r="H71" s="23"/>
      <c r="L71" s="23"/>
      <c r="M71" s="23"/>
    </row>
    <row r="72" spans="1:14" outlineLevel="1" x14ac:dyDescent="0.3">
      <c r="A72" s="25" t="s">
        <v>1191</v>
      </c>
      <c r="B72" s="42"/>
      <c r="E72" s="42"/>
      <c r="F72" s="42"/>
      <c r="G72" s="42"/>
      <c r="H72" s="23"/>
      <c r="L72" s="23"/>
      <c r="M72" s="23"/>
    </row>
    <row r="73" spans="1:14" ht="18" x14ac:dyDescent="0.3">
      <c r="A73" s="37"/>
      <c r="B73" s="36" t="s">
        <v>1193</v>
      </c>
      <c r="C73" s="37"/>
      <c r="D73" s="37"/>
      <c r="E73" s="37"/>
      <c r="F73" s="37"/>
      <c r="G73" s="37"/>
      <c r="H73" s="23"/>
    </row>
    <row r="74" spans="1:14" ht="15" customHeight="1" x14ac:dyDescent="0.3">
      <c r="A74" s="44"/>
      <c r="B74" s="45" t="s">
        <v>914</v>
      </c>
      <c r="C74" s="44" t="s">
        <v>1255</v>
      </c>
      <c r="D74" s="44"/>
      <c r="E74" s="47"/>
      <c r="F74" s="47"/>
      <c r="G74" s="47"/>
      <c r="H74" s="54"/>
      <c r="I74" s="54"/>
      <c r="J74" s="54"/>
      <c r="K74" s="54"/>
      <c r="L74" s="54"/>
      <c r="M74" s="54"/>
      <c r="N74" s="54"/>
    </row>
    <row r="75" spans="1:14" x14ac:dyDescent="0.3">
      <c r="A75" s="25" t="s">
        <v>1219</v>
      </c>
      <c r="B75" s="25" t="s">
        <v>1237</v>
      </c>
      <c r="C75" s="102">
        <v>35.299999999999997</v>
      </c>
      <c r="H75" s="23"/>
    </row>
    <row r="76" spans="1:14" x14ac:dyDescent="0.3">
      <c r="A76" s="25" t="s">
        <v>1220</v>
      </c>
      <c r="B76" s="25" t="s">
        <v>1253</v>
      </c>
      <c r="C76" s="25">
        <v>205.6</v>
      </c>
      <c r="H76" s="23"/>
    </row>
    <row r="77" spans="1:14" outlineLevel="1" x14ac:dyDescent="0.3">
      <c r="A77" s="25" t="s">
        <v>1221</v>
      </c>
      <c r="H77" s="23"/>
    </row>
    <row r="78" spans="1:14" outlineLevel="1" x14ac:dyDescent="0.3">
      <c r="A78" s="25" t="s">
        <v>1222</v>
      </c>
      <c r="H78" s="23"/>
    </row>
    <row r="79" spans="1:14" outlineLevel="1" x14ac:dyDescent="0.3">
      <c r="A79" s="25" t="s">
        <v>1223</v>
      </c>
      <c r="H79" s="23"/>
    </row>
    <row r="80" spans="1:14" outlineLevel="1" x14ac:dyDescent="0.3">
      <c r="A80" s="25" t="s">
        <v>1224</v>
      </c>
      <c r="H80" s="23"/>
    </row>
    <row r="81" spans="1:8" x14ac:dyDescent="0.3">
      <c r="A81" s="44"/>
      <c r="B81" s="45" t="s">
        <v>1225</v>
      </c>
      <c r="C81" s="44" t="s">
        <v>514</v>
      </c>
      <c r="D81" s="44" t="s">
        <v>515</v>
      </c>
      <c r="E81" s="47" t="s">
        <v>915</v>
      </c>
      <c r="F81" s="47" t="s">
        <v>916</v>
      </c>
      <c r="G81" s="47" t="s">
        <v>1246</v>
      </c>
      <c r="H81" s="23"/>
    </row>
    <row r="82" spans="1:8" x14ac:dyDescent="0.3">
      <c r="A82" s="25" t="s">
        <v>1226</v>
      </c>
      <c r="B82" s="25" t="s">
        <v>1240</v>
      </c>
      <c r="C82" s="160">
        <v>9.2999999999999992E-3</v>
      </c>
      <c r="D82" s="160" t="s">
        <v>958</v>
      </c>
      <c r="E82" s="160" t="s">
        <v>958</v>
      </c>
      <c r="F82" s="161" t="s">
        <v>958</v>
      </c>
      <c r="G82" s="160">
        <f>C82</f>
        <v>9.2999999999999992E-3</v>
      </c>
      <c r="H82" s="23"/>
    </row>
    <row r="83" spans="1:8" x14ac:dyDescent="0.3">
      <c r="A83" s="25" t="s">
        <v>1227</v>
      </c>
      <c r="B83" s="25" t="s">
        <v>1243</v>
      </c>
      <c r="C83" s="161">
        <v>8.9999999999999998E-4</v>
      </c>
      <c r="G83" s="160">
        <f>C83</f>
        <v>8.9999999999999998E-4</v>
      </c>
      <c r="H83" s="23"/>
    </row>
    <row r="84" spans="1:8" x14ac:dyDescent="0.3">
      <c r="A84" s="25" t="s">
        <v>1228</v>
      </c>
      <c r="B84" s="25" t="s">
        <v>1241</v>
      </c>
      <c r="C84" s="25">
        <v>0</v>
      </c>
      <c r="H84" s="23"/>
    </row>
    <row r="85" spans="1:8" x14ac:dyDescent="0.3">
      <c r="A85" s="25" t="s">
        <v>1229</v>
      </c>
      <c r="B85" s="25" t="s">
        <v>1242</v>
      </c>
      <c r="C85" s="25">
        <v>0</v>
      </c>
      <c r="H85" s="23"/>
    </row>
    <row r="86" spans="1:8" x14ac:dyDescent="0.3">
      <c r="A86" s="25" t="s">
        <v>1245</v>
      </c>
      <c r="B86" s="25" t="s">
        <v>1244</v>
      </c>
      <c r="C86" s="25">
        <v>0</v>
      </c>
      <c r="H86" s="23"/>
    </row>
    <row r="87" spans="1:8" outlineLevel="1" x14ac:dyDescent="0.3">
      <c r="A87" s="25" t="s">
        <v>1230</v>
      </c>
      <c r="H87" s="23"/>
    </row>
    <row r="88" spans="1:8" outlineLevel="1" x14ac:dyDescent="0.3">
      <c r="A88" s="25" t="s">
        <v>1231</v>
      </c>
      <c r="H88" s="23"/>
    </row>
    <row r="89" spans="1:8" outlineLevel="1" x14ac:dyDescent="0.3">
      <c r="A89" s="25" t="s">
        <v>1232</v>
      </c>
      <c r="H89" s="23"/>
    </row>
    <row r="90" spans="1:8" outlineLevel="1" x14ac:dyDescent="0.3">
      <c r="A90" s="25" t="s">
        <v>1233</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2019-10-24T13:10:30Z</dcterms:modified>
</cp:coreProperties>
</file>