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Sp-Kiinnitysluottopankki\Raportointi\ECBC\202006\"/>
    </mc:Choice>
  </mc:AlternateContent>
  <bookViews>
    <workbookView xWindow="0" yWindow="0" windowWidth="28770" windowHeight="10010" activeTab="2"/>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'C. HTT Harmonised Glossary'!$A$1:$C$37</definedName>
    <definedName name="_xlnm.Print_Area" localSheetId="0">Disclaimer!$A$1:$A$170</definedName>
    <definedName name="_xlnm.Print_Area" localSheetId="5">'E. Optional ECB-ECAIs data'!$A$2:$G$72</definedName>
    <definedName name="_xlnm.Print_Area" localSheetId="1">Introduction!$B$2:$J$38</definedName>
    <definedName name="_xlnm.Print_Titles" localSheetId="0">Disclaimer!$2:$2</definedName>
    <definedName name="privacy_policy" localSheetId="0">Disclaimer!$A$136</definedName>
  </definedNames>
  <calcPr calcId="162913"/>
</workbook>
</file>

<file path=xl/calcChain.xml><?xml version="1.0" encoding="utf-8"?>
<calcChain xmlns="http://schemas.openxmlformats.org/spreadsheetml/2006/main">
  <c r="G83" i="18" l="1"/>
  <c r="G84" i="18"/>
  <c r="G82" i="18"/>
  <c r="G227" i="8" l="1"/>
  <c r="F227" i="8"/>
  <c r="G226" i="8"/>
  <c r="F226" i="8"/>
  <c r="G225" i="8"/>
  <c r="F225" i="8"/>
  <c r="G224" i="8"/>
  <c r="F224" i="8"/>
  <c r="G223" i="8"/>
  <c r="F223" i="8"/>
  <c r="G222" i="8"/>
  <c r="F222" i="8"/>
  <c r="G221" i="8"/>
  <c r="F221" i="8"/>
  <c r="G219" i="8"/>
  <c r="F219" i="8"/>
  <c r="G218" i="8"/>
  <c r="F218" i="8"/>
  <c r="G217" i="8"/>
  <c r="F217" i="8"/>
  <c r="C290" i="8"/>
  <c r="C300" i="8"/>
  <c r="D290" i="8"/>
  <c r="D293" i="8"/>
  <c r="C293" i="8"/>
  <c r="D300" i="8"/>
  <c r="D292" i="8"/>
  <c r="C292" i="8"/>
  <c r="F292" i="8"/>
  <c r="D45" i="8" l="1"/>
  <c r="F22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C299" i="8"/>
  <c r="C298" i="8"/>
  <c r="C297" i="8"/>
  <c r="C296" i="8"/>
  <c r="C295" i="8"/>
  <c r="C294" i="8"/>
  <c r="C291" i="8"/>
  <c r="C289" i="8"/>
  <c r="C220" i="8"/>
  <c r="C208" i="8"/>
  <c r="F198" i="8" s="1"/>
  <c r="C167" i="8"/>
  <c r="D155" i="8"/>
  <c r="G147" i="8" s="1"/>
  <c r="C155" i="8"/>
  <c r="F147" i="8" s="1"/>
  <c r="D129" i="8"/>
  <c r="C129" i="8"/>
  <c r="D100" i="8"/>
  <c r="C100" i="8"/>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<sst xmlns="http://schemas.openxmlformats.org/spreadsheetml/2006/main" count="1830" uniqueCount="1387">
  <si>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</si>
  <si>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</si>
  <si>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</si>
  <si>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</si>
  <si>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</si>
  <si>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</si>
  <si>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</si>
  <si>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</si>
  <si>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</si>
  <si>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</si>
  <si>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</si>
  <si>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</si>
  <si>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</si>
  <si>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</si>
  <si>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</si>
  <si>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</si>
  <si>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</si>
  <si>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</si>
  <si>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</si>
  <si>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</si>
  <si>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</si>
  <si>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</si>
  <si>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</si>
  <si>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</si>
  <si>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</si>
  <si>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</si>
  <si>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</si>
  <si>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</si>
  <si>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</si>
  <si>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</si>
  <si>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</si>
  <si>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</si>
  <si>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</si>
  <si>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</si>
  <si>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</si>
  <si>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</si>
  <si>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</si>
  <si>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</si>
  <si>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</si>
  <si>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</si>
  <si>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</si>
  <si>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</si>
  <si>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</si>
  <si>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</si>
  <si>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</si>
  <si>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</si>
  <si>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</si>
  <si>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</si>
  <si>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</si>
  <si>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</si>
  <si>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</si>
  <si>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</si>
  <si>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</si>
  <si>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</si>
  <si>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</si>
  <si>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</si>
  <si>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</si>
  <si>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</si>
  <si>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</si>
  <si>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</si>
  <si>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</si>
  <si>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</si>
  <si>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</si>
  <si>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</si>
  <si>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</si>
  <si>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</si>
  <si>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</si>
  <si>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</si>
  <si>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</si>
  <si>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</si>
  <si>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</si>
  <si>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</si>
  <si>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</si>
  <si>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</si>
  <si>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</si>
  <si>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</si>
  <si>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</si>
  <si>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</si>
  <si>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</si>
  <si>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</si>
  <si>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</si>
  <si>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</si>
  <si>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</si>
  <si>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</si>
  <si>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</si>
  <si>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</si>
  <si>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</si>
  <si>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</si>
  <si>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</si>
  <si>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</si>
  <si>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</si>
  <si>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</si>
  <si>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</si>
  <si>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</si>
  <si>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</si>
  <si>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</si>
  <si>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</si>
  <si>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</si>
  <si>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</si>
  <si>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</si>
  <si>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</si>
  <si>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</si>
  <si>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</si>
  <si>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</si>
  <si>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</si>
  <si>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</si>
  <si>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</si>
  <si>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</si>
  <si>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</si>
  <si>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</si>
  <si>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</si>
  <si>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</si>
  <si>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</si>
  <si>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</si>
  <si>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</si>
  <si>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</si>
  <si>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</si>
  <si>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</si>
  <si>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</si>
  <si>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</si>
  <si>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</si>
  <si>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</si>
  <si>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</si>
  <si>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</si>
  <si>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</si>
  <si>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</si>
  <si>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</si>
  <si>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</si>
  <si>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</si>
  <si>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</si>
  <si>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</si>
  <si>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</si>
  <si>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</si>
  <si>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</si>
  <si>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</si>
  <si>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</si>
  <si>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</si>
  <si>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</si>
  <si>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</si>
  <si>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</si>
  <si>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</si>
  <si>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</si>
  <si>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</si>
  <si>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</si>
  <si>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</si>
  <si>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</si>
  <si>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</si>
  <si>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</si>
  <si>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</si>
  <si>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</si>
  <si>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</si>
  <si>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</si>
  <si>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</si>
  <si>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</si>
  <si>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</si>
  <si>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</si>
  <si>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</si>
  <si>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</si>
  <si>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</si>
  <si>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</si>
  <si>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</si>
  <si>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</si>
  <si>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</si>
  <si>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</si>
  <si>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</si>
  <si>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</si>
  <si>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</si>
  <si>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</si>
  <si>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</si>
  <si>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</si>
  <si>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</si>
  <si>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</si>
  <si>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</si>
  <si>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</si>
  <si>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</si>
  <si>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</si>
  <si>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</si>
  <si>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</si>
  <si>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</si>
  <si>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</si>
  <si>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</si>
  <si>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</si>
  <si>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</si>
  <si>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</si>
  <si>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</si>
  <si>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</si>
  <si>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</si>
  <si>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</si>
  <si>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</si>
  <si>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</si>
  <si>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</si>
  <si>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</si>
  <si>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</si>
  <si>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</si>
  <si>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</si>
  <si>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</si>
  <si>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</si>
  <si>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</si>
  <si>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</si>
  <si>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</si>
  <si>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</si>
  <si>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</si>
  <si>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</si>
  <si>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</si>
  <si>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</si>
  <si>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</si>
  <si>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</si>
  <si>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</si>
  <si>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</si>
  <si>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</si>
  <si>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</si>
  <si>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</si>
  <si>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</si>
  <si>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</si>
  <si>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</si>
  <si>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</si>
  <si>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</si>
  <si>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</si>
  <si>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</si>
  <si>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</si>
  <si>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</si>
  <si>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</si>
  <si>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</si>
  <si>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</si>
  <si>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</si>
  <si>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</si>
  <si>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</si>
  <si>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</si>
  <si>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</si>
  <si>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</si>
  <si>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</si>
  <si>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</si>
  <si>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</si>
  <si>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</si>
  <si>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</si>
  <si>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</si>
  <si>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</si>
  <si>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</si>
  <si>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</si>
  <si>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</si>
  <si>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</si>
  <si>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</si>
  <si>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</si>
  <si>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</si>
  <si>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</si>
  <si>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</si>
  <si>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</si>
  <si>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</si>
  <si>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</si>
  <si>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</si>
  <si>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</si>
  <si>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</si>
  <si>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</si>
  <si>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</si>
  <si>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</si>
  <si>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</si>
  <si>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</si>
  <si>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</si>
  <si>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</si>
  <si>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</si>
  <si>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</si>
  <si>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</si>
  <si>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</si>
  <si>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</si>
  <si>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</si>
  <si>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</si>
  <si>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</si>
  <si>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</si>
  <si>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</si>
  <si>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</si>
  <si>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</si>
  <si>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</si>
  <si>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</si>
  <si>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</si>
  <si>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</si>
  <si>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</si>
  <si>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</si>
  <si>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</si>
  <si>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</si>
  <si>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</si>
  <si>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</si>
  <si>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</si>
  <si>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</si>
  <si>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</si>
  <si>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</si>
  <si>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</si>
  <si>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</si>
  <si>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</si>
  <si>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</si>
  <si>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</si>
  <si>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</si>
  <si>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</si>
  <si>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</si>
  <si>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</si>
  <si>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</si>
  <si>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</si>
  <si>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</si>
  <si>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</si>
  <si>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</si>
  <si>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</si>
  <si>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</si>
  <si>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</si>
  <si>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</si>
  <si>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</si>
  <si>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</si>
  <si>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</si>
  <si>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</si>
  <si>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</si>
  <si>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</si>
  <si>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</si>
  <si>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</si>
  <si>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</si>
  <si>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</si>
  <si>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</si>
  <si>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</si>
  <si>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</si>
  <si>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</si>
  <si>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</si>
  <si>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</si>
  <si>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</si>
  <si>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</si>
  <si>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</si>
  <si>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</si>
  <si>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</si>
  <si>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</si>
  <si>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</si>
  <si>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</si>
  <si>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</si>
  <si>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</si>
  <si>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</si>
  <si>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</si>
  <si>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</si>
  <si>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</si>
  <si>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</si>
  <si>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</si>
  <si>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</si>
  <si>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</si>
  <si>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</si>
  <si>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</si>
  <si>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</si>
  <si>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</si>
  <si>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</si>
  <si>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</si>
  <si>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</si>
  <si>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</si>
  <si>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</si>
  <si>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</si>
  <si>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</si>
  <si>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</si>
  <si>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</si>
  <si>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</si>
  <si>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</si>
  <si>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</si>
  <si>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</si>
  <si>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</si>
  <si>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</si>
  <si>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</si>
  <si>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</si>
  <si>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</si>
  <si>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</si>
  <si>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</si>
  <si>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</si>
  <si>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</si>
  <si>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</si>
  <si>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</si>
  <si>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</si>
  <si>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</si>
  <si>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</si>
  <si>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</si>
  <si>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</si>
  <si>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</si>
  <si>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</si>
  <si>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</si>
  <si>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</si>
  <si>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</si>
  <si>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</si>
  <si>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</si>
  <si>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</si>
  <si>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</si>
  <si>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</si>
  <si>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</si>
  <si>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</si>
  <si>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</si>
  <si>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</si>
  <si>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</si>
  <si>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</si>
  <si>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</si>
  <si>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</si>
  <si>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</si>
  <si>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</si>
  <si>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</si>
  <si>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</si>
  <si>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</si>
  <si>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</si>
  <si>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</si>
  <si>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</si>
  <si>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</si>
  <si>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</si>
  <si>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</si>
  <si>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</si>
  <si>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</si>
  <si>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</si>
  <si>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</si>
  <si>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</si>
  <si>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</si>
  <si>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</si>
  <si>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</si>
  <si>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</si>
  <si>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</si>
  <si>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</si>
  <si>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</si>
  <si>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</si>
  <si>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</si>
  <si>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</si>
  <si>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</si>
  <si>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</si>
  <si>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</si>
  <si>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</si>
  <si>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</si>
  <si>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</si>
  <si>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</si>
  <si>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</si>
  <si>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</si>
  <si>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</si>
  <si>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</si>
  <si>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</si>
  <si>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</si>
  <si>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</si>
  <si>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</si>
  <si>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</si>
  <si>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</si>
  <si>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</si>
  <si>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</si>
  <si>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</si>
  <si>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</si>
  <si>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</si>
  <si>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</si>
  <si>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</si>
  <si>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</si>
  <si>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</si>
  <si>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</si>
  <si>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</si>
  <si>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</si>
  <si>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</si>
  <si>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</si>
  <si>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</si>
  <si>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</si>
  <si>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</si>
  <si>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</si>
  <si>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</si>
  <si>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</si>
  <si>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</si>
  <si>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</si>
  <si>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</si>
  <si>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</si>
  <si>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</si>
  <si>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</si>
  <si>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</si>
  <si>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</si>
  <si>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</si>
  <si>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</si>
  <si>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</si>
  <si>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</si>
  <si>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</si>
  <si>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</si>
  <si>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</si>
  <si>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</si>
  <si>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</si>
  <si>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</si>
  <si>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</si>
  <si>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</si>
  <si>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</si>
  <si>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</si>
  <si>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</si>
  <si>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</si>
  <si>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</si>
  <si>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</si>
  <si>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</si>
  <si>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</si>
  <si>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</si>
  <si>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</si>
  <si>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</si>
  <si>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</si>
  <si>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</si>
  <si>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</si>
  <si>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</si>
  <si>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</si>
  <si>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</si>
  <si>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</si>
  <si>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</si>
  <si>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</si>
  <si>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</si>
  <si>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</si>
  <si>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</si>
  <si>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</si>
  <si>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</si>
  <si>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</si>
  <si>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</si>
  <si>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</si>
  <si>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</si>
  <si>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</si>
  <si>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</si>
  <si>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</si>
  <si>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</si>
  <si>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</si>
  <si>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</si>
  <si>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</si>
  <si>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</si>
  <si>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</si>
  <si>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</si>
  <si>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</si>
  <si>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</si>
  <si>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</si>
  <si>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</si>
  <si>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</si>
  <si>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</si>
  <si>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</si>
  <si>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</si>
  <si>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</si>
  <si>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</si>
  <si>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</si>
  <si>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</si>
  <si>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</si>
  <si>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</si>
  <si>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</si>
  <si>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</si>
  <si>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</si>
  <si>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</si>
  <si>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</si>
  <si>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</si>
  <si>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</si>
  <si>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</si>
  <si>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</si>
  <si>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</si>
  <si>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</si>
  <si>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</si>
  <si>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</si>
  <si>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</si>
  <si>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</si>
  <si>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</si>
  <si>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</si>
  <si>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</si>
  <si>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</si>
  <si>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</si>
  <si>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</si>
  <si>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</si>
  <si>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</si>
  <si>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</si>
  <si>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</si>
  <si>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</si>
  <si>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</si>
  <si>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</si>
  <si>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</si>
  <si>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</si>
  <si>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</si>
  <si>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</si>
  <si>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</si>
  <si>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</si>
  <si>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</si>
  <si>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</si>
  <si>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</si>
  <si>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</si>
  <si>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</si>
  <si>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</si>
  <si>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</si>
  <si>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</si>
  <si>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</si>
  <si>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</si>
  <si>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</si>
  <si>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</si>
  <si>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</si>
  <si>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</si>
  <si>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</si>
  <si>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</si>
  <si>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</si>
  <si>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</si>
  <si>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</si>
  <si>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</si>
  <si>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</si>
  <si>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</si>
  <si>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</si>
  <si>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</si>
  <si>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</si>
  <si>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</si>
  <si>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</si>
  <si>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</si>
  <si>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</si>
  <si>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</si>
  <si>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</si>
  <si>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</si>
  <si>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</si>
  <si>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</si>
  <si>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</si>
  <si>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</si>
  <si>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</si>
  <si>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</si>
  <si>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</si>
  <si>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</si>
  <si>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</si>
  <si>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</si>
  <si>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</si>
  <si>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</si>
  <si>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</si>
  <si>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</si>
  <si>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</si>
  <si>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</si>
  <si>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</si>
  <si>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</si>
  <si>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</si>
  <si>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</si>
  <si>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</si>
  <si>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</si>
  <si>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</si>
  <si>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</si>
  <si>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</si>
  <si>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</si>
  <si>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</si>
  <si>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</si>
  <si>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</si>
  <si>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</si>
  <si>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</si>
  <si>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</si>
  <si>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</si>
  <si>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</si>
  <si>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</si>
  <si>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</si>
  <si>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</si>
  <si>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</si>
  <si>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</si>
  <si>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</si>
  <si>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</si>
  <si>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</si>
  <si>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</si>
  <si>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</si>
  <si>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</si>
  <si>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</si>
  <si>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</si>
  <si>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</si>
  <si>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</si>
  <si>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</si>
  <si>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</si>
  <si>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</si>
  <si>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</si>
  <si>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</si>
  <si>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</si>
  <si>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</si>
  <si>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</si>
  <si>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</si>
  <si>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</si>
  <si>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</si>
  <si>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</si>
  <si>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</si>
  <si>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</si>
  <si>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</si>
  <si>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</si>
  <si>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</si>
  <si>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</si>
  <si>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</si>
  <si>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</si>
  <si>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</si>
  <si>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</si>
  <si>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</si>
  <si>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</si>
  <si>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</si>
  <si>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</si>
  <si>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</si>
  <si>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</si>
  <si>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</si>
  <si>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</si>
  <si>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</si>
  <si>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</si>
  <si>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</si>
  <si>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</si>
  <si>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</si>
  <si>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</si>
  <si>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</si>
  <si>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</si>
  <si>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</si>
  <si>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</si>
  <si>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</si>
  <si>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</si>
  <si>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</si>
  <si>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</si>
  <si>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</si>
  <si>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</si>
  <si>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</si>
  <si>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</si>
  <si>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</si>
  <si>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</si>
  <si>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</si>
  <si>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</si>
  <si>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</si>
  <si>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</si>
  <si>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</si>
  <si>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</si>
  <si>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</si>
  <si>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</si>
  <si>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</si>
  <si>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</si>
  <si>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</si>
  <si>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</si>
  <si>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</si>
  <si>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</si>
  <si>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</si>
  <si>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</si>
  <si>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</si>
  <si>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</si>
  <si>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</si>
  <si>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</si>
  <si>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</si>
  <si>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</si>
  <si>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</si>
  <si>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</si>
  <si>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</si>
  <si>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</si>
  <si>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</si>
  <si>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</si>
  <si>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</si>
  <si>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</si>
  <si>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</si>
  <si>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</si>
  <si>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</si>
  <si>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</si>
  <si>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</si>
  <si>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</si>
  <si>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</si>
  <si>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</si>
  <si>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</si>
  <si>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</si>
  <si>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</si>
  <si>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</si>
  <si>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</si>
  <si>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</si>
  <si>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</si>
  <si>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</si>
  <si>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</si>
  <si>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</si>
  <si>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</si>
  <si>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</si>
  <si>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</si>
  <si>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</si>
  <si>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</si>
  <si>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</si>
  <si>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</si>
  <si>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</si>
  <si>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</si>
  <si>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</si>
  <si>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</si>
  <si>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</si>
  <si>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</si>
  <si>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</si>
  <si>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</si>
  <si>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</si>
  <si>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</si>
  <si>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</si>
  <si>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</si>
  <si>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</si>
  <si>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</si>
  <si>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</si>
  <si>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</si>
  <si>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</si>
  <si>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</si>
  <si>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</si>
  <si>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</si>
  <si>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</si>
  <si>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</si>
  <si>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</si>
  <si>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</si>
  <si>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</si>
  <si>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</si>
  <si>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</si>
  <si>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</si>
  <si>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</si>
  <si>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</si>
  <si>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</si>
  <si>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</si>
  <si>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</si>
  <si>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</si>
  <si>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</si>
  <si>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</si>
  <si>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</si>
  <si>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</si>
  <si>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</si>
  <si>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</si>
  <si>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</si>
  <si>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</si>
  <si>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</si>
  <si>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</si>
  <si>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</si>
  <si>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</si>
  <si>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</si>
  <si>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</si>
  <si>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</si>
  <si>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</si>
  <si>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</si>
  <si>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</si>
  <si>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</si>
  <si>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</si>
  <si>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</si>
  <si>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</si>
  <si>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</si>
  <si>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</si>
  <si>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</si>
  <si>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</si>
  <si>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</si>
  <si>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</si>
  <si>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</si>
  <si>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</si>
  <si>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</si>
  <si>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</si>
  <si>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</si>
  <si>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</si>
  <si>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</si>
  <si>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</si>
  <si>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</si>
  <si>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</si>
  <si>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</si>
  <si>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</si>
  <si>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</si>
  <si>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</si>
  <si>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</si>
  <si>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</si>
  <si>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</si>
  <si>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</si>
  <si>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</si>
  <si>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</si>
  <si>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</si>
  <si>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</si>
  <si>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</si>
  <si>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</si>
  <si>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</si>
  <si>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</si>
  <si>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</si>
  <si>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</si>
  <si>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</si>
  <si>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</si>
  <si>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</si>
  <si>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</si>
  <si>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</si>
  <si>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</si>
  <si>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</si>
  <si>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</si>
  <si>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</si>
  <si>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</si>
  <si>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</si>
  <si>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</si>
  <si>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</si>
  <si>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</si>
  <si>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</si>
  <si>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</si>
  <si>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</si>
  <si>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</si>
  <si>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</si>
  <si>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</si>
  <si>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</si>
  <si>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</si>
  <si>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</si>
  <si>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</si>
  <si>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</si>
  <si>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</si>
  <si>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</si>
  <si>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</si>
  <si>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</si>
  <si>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</si>
  <si>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</si>
  <si>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</si>
  <si>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</si>
  <si>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</si>
  <si>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</si>
  <si>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</si>
  <si>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</si>
  <si>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</si>
  <si>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</si>
  <si>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</si>
  <si>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</si>
  <si>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</si>
  <si>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</si>
  <si>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</si>
  <si>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</si>
  <si>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</si>
  <si>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</si>
  <si>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</si>
  <si>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</si>
  <si>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</si>
  <si>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</si>
  <si>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</si>
  <si>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</si>
  <si>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</si>
  <si>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</si>
  <si>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</si>
  <si>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</si>
  <si>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</si>
  <si>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</si>
  <si>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</si>
  <si>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</si>
  <si>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</si>
  <si>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</si>
  <si>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</si>
  <si>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</si>
  <si>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</si>
  <si>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</si>
  <si>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</si>
  <si>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</si>
  <si>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</si>
  <si>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</si>
  <si>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</si>
  <si>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</si>
  <si>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</si>
  <si>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</si>
  <si>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</si>
  <si>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</si>
  <si>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</si>
  <si>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</si>
  <si>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</si>
  <si>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</si>
  <si>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</si>
  <si>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</si>
  <si>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</si>
  <si>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</si>
  <si>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</si>
  <si>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</si>
  <si>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</si>
  <si>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</si>
  <si>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</si>
  <si>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</si>
  <si>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</si>
  <si>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</si>
  <si>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</si>
  <si>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</si>
  <si>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</si>
  <si>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</si>
  <si>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</si>
  <si>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</si>
  <si>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</si>
  <si>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</si>
  <si>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</si>
  <si>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</si>
  <si>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</si>
  <si>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</si>
  <si>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</si>
  <si>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</si>
  <si>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</si>
  <si>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</si>
  <si>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</si>
  <si>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</si>
  <si>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</si>
  <si>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</si>
  <si>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</si>
  <si>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</si>
  <si>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</si>
  <si>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</si>
  <si>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</si>
  <si>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</si>
  <si>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</si>
  <si>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</si>
  <si>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</si>
  <si>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</si>
  <si>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</si>
  <si>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</si>
  <si>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</si>
  <si>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</si>
  <si>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</si>
  <si>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</si>
  <si>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</si>
  <si>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</si>
  <si>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</si>
  <si>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</si>
  <si>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</si>
  <si>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</si>
  <si>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</si>
  <si>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</si>
  <si>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</si>
  <si>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</si>
  <si>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</si>
  <si>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</si>
  <si>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</si>
  <si>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</si>
  <si>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</si>
  <si>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</si>
  <si>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</si>
  <si>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</si>
  <si>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</si>
  <si>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</si>
  <si>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</si>
  <si>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</si>
  <si>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</si>
  <si>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</si>
  <si>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</si>
  <si>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</si>
  <si>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</si>
  <si>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</si>
  <si>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</si>
  <si>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</si>
  <si>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</si>
  <si>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</si>
  <si>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</si>
  <si>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</si>
  <si>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</si>
  <si>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</si>
  <si>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</si>
  <si>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</si>
  <si>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</si>
  <si>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</si>
  <si>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</si>
  <si>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</si>
  <si>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</si>
  <si>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</si>
  <si>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</si>
  <si>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</si>
  <si>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</si>
  <si>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</si>
  <si>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</si>
  <si>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</si>
  <si>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</si>
  <si>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</si>
  <si>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</si>
  <si>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</si>
  <si>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</si>
  <si>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</si>
  <si>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</si>
  <si>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</si>
  <si>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</si>
  <si>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</si>
  <si>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</si>
  <si>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</si>
  <si>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</si>
  <si>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</si>
  <si>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</si>
  <si>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</si>
  <si>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</si>
  <si>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</si>
  <si>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</si>
  <si>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</si>
  <si>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</si>
  <si>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</si>
  <si>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</si>
  <si>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</si>
  <si>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</si>
  <si>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</si>
  <si>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</si>
  <si>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</si>
  <si>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</si>
  <si>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</si>
  <si>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</si>
  <si>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</si>
  <si>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</si>
  <si>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</si>
  <si>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</si>
  <si>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</si>
  <si>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</si>
  <si>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</si>
  <si>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</si>
  <si>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</si>
  <si>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</si>
  <si>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</si>
  <si>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</si>
  <si>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</si>
  <si>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</si>
  <si>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</si>
  <si>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</si>
  <si>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</si>
  <si>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</si>
  <si>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</si>
  <si>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</si>
  <si>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</si>
  <si>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</si>
  <si>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</si>
  <si>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</si>
  <si>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</si>
  <si>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</si>
  <si>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</si>
  <si>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</si>
  <si>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</si>
  <si>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</si>
  <si>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</si>
  <si>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</si>
  <si>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</si>
  <si>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</si>
  <si>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</si>
  <si>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</si>
  <si>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</si>
  <si>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</si>
  <si>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</si>
  <si>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</si>
  <si>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</si>
  <si>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</si>
  <si>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</si>
  <si>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</si>
  <si>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</si>
  <si>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</si>
  <si>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</si>
  <si>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</si>
  <si>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</si>
  <si>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</si>
  <si>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</si>
  <si>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</si>
  <si>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</si>
  <si>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</si>
  <si>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</si>
  <si>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</si>
  <si>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</si>
  <si>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</si>
  <si>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</si>
  <si>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</si>
  <si>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</si>
  <si>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</si>
  <si>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</si>
  <si>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</si>
  <si>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</si>
  <si>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</si>
  <si>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</si>
  <si>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</si>
  <si>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</si>
  <si>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</si>
  <si>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</si>
  <si>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</si>
  <si>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</si>
  <si>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</si>
  <si>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</si>
  <si>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</si>
  <si>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</si>
  <si>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</si>
  <si>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</si>
  <si>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</si>
  <si>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</si>
  <si>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</si>
  <si>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</si>
  <si>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</si>
  <si>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</si>
  <si>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</si>
  <si>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</si>
  <si>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</si>
  <si>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</si>
  <si>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</si>
  <si>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</si>
  <si>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</si>
  <si>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</si>
  <si>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</si>
  <si>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</si>
  <si>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</si>
  <si>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</si>
  <si>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</si>
  <si>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</si>
  <si>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</si>
  <si>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</si>
  <si>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</si>
  <si>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</si>
  <si>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</si>
  <si>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</si>
  <si>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</si>
  <si>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</si>
  <si>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</si>
  <si>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</si>
  <si>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</si>
  <si>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</si>
  <si>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</si>
  <si>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</si>
  <si>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</si>
  <si>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</si>
  <si>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</si>
  <si>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</si>
  <si>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</si>
  <si>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</si>
  <si>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</si>
  <si>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</si>
  <si>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</si>
  <si>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</si>
  <si>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</si>
  <si>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</si>
  <si>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</si>
  <si>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</si>
  <si>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</si>
  <si>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</si>
  <si>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</si>
  <si>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</si>
  <si>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</si>
  <si>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</si>
  <si>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</si>
  <si>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</si>
  <si>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</si>
  <si>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</si>
  <si>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</si>
  <si>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</si>
  <si>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</si>
  <si>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</si>
  <si>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</si>
  <si>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</si>
  <si>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</si>
  <si>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</si>
  <si>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</si>
  <si>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</si>
  <si>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</si>
  <si>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</si>
  <si>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</si>
  <si>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</si>
  <si>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</si>
  <si>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</si>
  <si>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</si>
  <si>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</si>
  <si>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</si>
  <si>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</si>
  <si>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</si>
  <si>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</si>
  <si>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</si>
  <si>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</si>
  <si>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</si>
  <si>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</si>
  <si>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</si>
  <si>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</si>
  <si>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</si>
  <si>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</si>
  <si>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</si>
  <si>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</si>
  <si>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</si>
  <si>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</si>
  <si>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</si>
  <si>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</si>
  <si>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</si>
  <si>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</si>
  <si>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</si>
  <si>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</si>
  <si>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</si>
  <si>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</si>
  <si>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</si>
  <si>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</si>
  <si>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</si>
  <si>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</si>
  <si>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</si>
  <si>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</si>
  <si>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</si>
  <si>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</si>
  <si>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</si>
  <si>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</si>
  <si>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</si>
  <si>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</si>
  <si>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</si>
  <si>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</si>
  <si>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</si>
  <si>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</si>
  <si>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</si>
  <si>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</si>
  <si>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</si>
  <si>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</si>
  <si>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</si>
  <si>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</si>
  <si>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</si>
  <si>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</si>
  <si>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</si>
  <si>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</si>
  <si>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</si>
  <si>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</si>
  <si>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</si>
  <si>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</si>
  <si>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</si>
  <si>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</si>
  <si>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</si>
  <si>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</si>
  <si>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</si>
  <si>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</si>
  <si>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</si>
  <si>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</si>
  <si>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</si>
  <si>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</si>
  <si>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</si>
  <si>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</si>
  <si>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</si>
  <si>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</si>
  <si>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</si>
  <si>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</si>
  <si>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</si>
  <si>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</si>
  <si>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</si>
  <si>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</si>
  <si>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</si>
  <si>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</si>
  <si>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</si>
  <si>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</si>
  <si>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</si>
  <si>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</si>
  <si>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</si>
  <si>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</si>
  <si>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</si>
  <si>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</si>
  <si>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</si>
  <si>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</si>
  <si>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</si>
  <si>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</si>
  <si>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</si>
  <si>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</si>
  <si>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</si>
  <si>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</si>
  <si>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</si>
  <si>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</si>
  <si>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</si>
  <si>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</si>
  <si>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</si>
  <si>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</si>
  <si>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</si>
  <si>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</si>
  <si>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</si>
  <si>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</si>
  <si>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</si>
  <si>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</si>
  <si>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</si>
  <si>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</si>
  <si>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</si>
  <si>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</si>
  <si>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</si>
  <si>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</si>
  <si>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</si>
  <si>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</si>
  <si>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</si>
  <si>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</si>
  <si>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</si>
  <si>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</si>
  <si>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</si>
  <si>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</si>
  <si>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</si>
  <si>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</si>
  <si>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</si>
  <si>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</si>
  <si>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</si>
  <si>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</si>
  <si>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</si>
  <si>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</si>
  <si>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1-&lt;30 days</t>
  </si>
  <si>
    <t>2020 Version</t>
  </si>
  <si>
    <t>OG.3.1.4</t>
  </si>
  <si>
    <t>OM.7.2.5</t>
  </si>
  <si>
    <t>OM.7.2.6</t>
  </si>
  <si>
    <t>Sp Mortgage Bank Plc</t>
  </si>
  <si>
    <t>https://www.saastopankki.fi/en/savingsbanksgroup/debt-investors</t>
  </si>
  <si>
    <t>Y</t>
  </si>
  <si>
    <t>https://www.coveredbondlabel.com/issuer/133/</t>
  </si>
  <si>
    <t>external</t>
  </si>
  <si>
    <t>Aland Islands</t>
  </si>
  <si>
    <t>Central Finland</t>
  </si>
  <si>
    <t>Central Ostrobothnia</t>
  </si>
  <si>
    <t>Etela-Savo</t>
  </si>
  <si>
    <t>Kainuu</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</si>
  <si>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</si>
  <si>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</si>
  <si>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</si>
  <si>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</si>
  <si>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</si>
  <si>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</si>
  <si>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</si>
  <si>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</si>
  <si>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</si>
  <si>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</si>
  <si>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</si>
  <si>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</si>
  <si>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</si>
  <si>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</si>
  <si>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0 - 0,025000</t>
  </si>
  <si>
    <t>0,025001 - 0,050000</t>
  </si>
  <si>
    <t>0,050001 - 0,100000</t>
  </si>
  <si>
    <t>0,100001 - 0,150000</t>
  </si>
  <si>
    <t>0,150001 - 0,200 000</t>
  </si>
  <si>
    <t>0,200001 - 0,250000</t>
  </si>
  <si>
    <t>0,250001 - 0,300000</t>
  </si>
  <si>
    <t>0,300001 -</t>
  </si>
  <si>
    <t>(Cover Pool Assets - Outstanding Covered Bonds) / Outstanding Covered Bonds</t>
  </si>
  <si>
    <t>According to the Mortgage Credit Bank Act Section 16 the legal minimum OC is 2 %. Non-performing loans are not eligible.</t>
  </si>
  <si>
    <t>Committed OC is the minimum level of OC the issuer has formally agreed to maintain (for example by contractual obligation or public statement) irrespective of changing environment or rating agency opinions.</t>
  </si>
  <si>
    <t>Fixed or Floating</t>
  </si>
  <si>
    <r>
      <rPr>
        <u/>
        <sz val="11"/>
        <rFont val="Calibri"/>
        <family val="2"/>
      </rPr>
      <t>Contractual maturities:</t>
    </r>
    <r>
      <rPr>
        <sz val="11"/>
        <rFont val="Calibri"/>
        <family val="2"/>
      </rPr>
      <t xml:space="preserve">  Contractual maturity is calculated assumming a zero prepayment scenario on the cover pool assets. Regarding covered bonds and substitute assets, contractual maturity is calculated according to the legal final maturity. </t>
    </r>
    <r>
      <rPr>
        <u/>
        <sz val="11"/>
        <rFont val="Calibri"/>
        <family val="2"/>
      </rPr>
      <t>Expected maturities:</t>
    </r>
    <r>
      <rPr>
        <sz val="11"/>
        <rFont val="Calibri"/>
        <family val="2"/>
      </rPr>
      <t xml:space="preserve"> Expected maturity takes contractual schedule and expected prepayments into account.</t>
    </r>
  </si>
  <si>
    <t>Hard bullet is reported on initial maturity. Soft bullet is reported on extended maturity.</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</si>
  <si>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</si>
  <si>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LTV is calculated using market value. There are special LTV limits used solely for calculating collateralisation rates for the cover pools which are 70% for Residential and 60% for Commercial. LTV of the original loan can be up to 100%, but only 70% (residential) and 60% (commercial) LTV of that loan is Cover Pool eligible.</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</si>
  <si>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</si>
  <si>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The indexed property value is used to calculate an estimate for the current value of the property. Indexing is performed at least quarterly.</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</si>
  <si>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</si>
  <si>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</si>
  <si>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Non-performing loans are not eligible. According to the Mortgage Credit Bank Act Section 16 the FIN FSA sets quidelines for defining the non-performing loans. Each issuer may decide to use a stricter definion on non-performing loans.</t>
  </si>
  <si>
    <t>Central Bank of Savings Banks Finland Plc</t>
  </si>
  <si>
    <t>7437000I5X6LNQOW6U59</t>
  </si>
  <si>
    <t>529900ODI3047E2LIV03</t>
  </si>
  <si>
    <t>IRS</t>
  </si>
  <si>
    <t>R0MUWSFPU8MPRO8K5P83</t>
  </si>
  <si>
    <t>Nordea Bank Abp</t>
  </si>
  <si>
    <t>BNP Paribas</t>
  </si>
  <si>
    <t>Reporting Date: [30/06/20]</t>
  </si>
  <si>
    <t>Cut-off Date: 30/06/20</t>
  </si>
  <si>
    <t>30/06/20</t>
  </si>
  <si>
    <t>23,600</t>
  </si>
  <si>
    <t>Overcollateralization is kept on a level that maintains the AAA rating from Standard &amp; Poor's on the covered bonds, currently 8.57%.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</si>
</sst>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 * #,##0.00_ ;_ * \-#,##0.00_ ;_ * &quot;-&quot;??_ ;_ @_ "/>
    <numFmt numFmtId="165" formatCode="0.0%"/>
    <numFmt numFmtId="166" formatCode="#,##0.0"/>
    <numFmt numFmtId="167" formatCode="0.0"/>
    <numFmt numFmtId="168" formatCode="#,##0.00_ ;\-#,##0.00\ "/>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u/>
      <sz val="11"/>
      <name val="Calibri"/>
      <family val="2"/>
    </font>
    <font>
      <sz val="11"/>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FF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4" fillId="0" borderId="0" applyFont="0" applyFill="0" applyBorder="0" applyAlignment="0" applyProtection="0"/>
    <xf numFmtId="43" fontId="4" fillId="0" borderId="0" applyFont="0" applyFill="0" applyBorder="0" applyAlignment="0" applyProtection="0"/>
  </cellStyleXfs>
  <cellXfs count="194">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7" fillId="0" borderId="4"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4" fillId="0" borderId="0" xfId="2"/>
    <xf numFmtId="49" fontId="2" fillId="0" borderId="0" xfId="0" applyNumberFormat="1" applyFont="1" applyFill="1" applyBorder="1" applyAlignment="1">
      <alignment horizontal="center" vertical="center" wrapText="1"/>
    </xf>
    <xf numFmtId="168" fontId="2" fillId="0" borderId="0" xfId="9" applyNumberFormat="1" applyFont="1" applyFill="1" applyBorder="1" applyAlignment="1">
      <alignment horizontal="center" vertical="center" wrapText="1"/>
    </xf>
    <xf numFmtId="4" fontId="2" fillId="0" borderId="0" xfId="9" applyNumberFormat="1" applyFont="1" applyFill="1" applyBorder="1" applyAlignment="1">
      <alignment horizontal="center" vertical="center" wrapText="1"/>
    </xf>
    <xf numFmtId="0" fontId="2" fillId="7" borderId="0" xfId="0" applyFont="1" applyFill="1" applyBorder="1" applyAlignment="1">
      <alignment horizontal="center" vertical="center" wrapText="1"/>
    </xf>
    <xf numFmtId="0" fontId="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0" fontId="14" fillId="0" borderId="0" xfId="2" applyProtection="1"/>
    <xf numFmtId="168" fontId="2" fillId="0" borderId="0" xfId="9" applyNumberFormat="1" applyFont="1" applyFill="1" applyBorder="1" applyAlignment="1" applyProtection="1">
      <alignment horizontal="center" vertical="center" wrapText="1"/>
    </xf>
    <xf numFmtId="49" fontId="2" fillId="0" borderId="0" xfId="9" applyNumberFormat="1" applyFont="1" applyFill="1" applyBorder="1" applyAlignment="1" applyProtection="1">
      <alignment horizontal="center" vertical="center" wrapText="1"/>
    </xf>
    <xf numFmtId="0" fontId="11" fillId="0" borderId="0" xfId="0" applyFont="1" applyFill="1" applyBorder="1" applyAlignment="1">
      <alignment horizontal="center" vertical="center"/>
    </xf>
    <xf numFmtId="0" fontId="12" fillId="0" borderId="0" xfId="0" applyFont="1" applyFill="1" applyBorder="1" applyAlignment="1">
      <alignment horizontal="center" vertical="center"/>
    </xf>
    <xf numFmtId="165" fontId="2" fillId="0" borderId="0" xfId="1"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xf numFmtId="10" fontId="2" fillId="0" borderId="0" xfId="1" applyNumberFormat="1" applyFont="1" applyFill="1" applyBorder="1" applyAlignment="1" applyProtection="1">
      <alignment horizontal="center" vertical="center" wrapText="1"/>
    </xf>
    <xf numFmtId="0" fontId="3" fillId="0" borderId="0" xfId="0" quotePrefix="1" applyFont="1" applyFill="1" applyBorder="1" applyAlignment="1">
      <alignment horizontal="center" vertical="center" wrapText="1"/>
    </xf>
    <xf numFmtId="10" fontId="39" fillId="0" borderId="0" xfId="0"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167" fontId="2" fillId="0" borderId="0" xfId="0" applyNumberFormat="1" applyFont="1" applyFill="1" applyBorder="1" applyAlignment="1" applyProtection="1">
      <alignment horizontal="center" vertical="center" wrapText="1"/>
    </xf>
  </cellXfs>
  <cellStyles count="11">
    <cellStyle name="Comma" xfId="9" builtinId="3"/>
    <cellStyle name="Comma 2" xfId="3"/>
    <cellStyle name="Comma 3" xfId="10"/>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33/" TargetMode="External"/><Relationship Id="rId5" Type="http://schemas.openxmlformats.org/officeDocument/2006/relationships/hyperlink" Target="https://www.coveredbondlabel.com/issuer/133/" TargetMode="External"/><Relationship Id="rId4" Type="http://schemas.openxmlformats.org/officeDocument/2006/relationships/hyperlink" Target="https://www.saastopankki.fi/en/savingsbanksgroup/debt-investors"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C8" sqref="C8"/>
    </sheetView>
  </sheetViews>
  <sheetFormatPr defaultColWidth="9.1796875" defaultRowHeight="14.5" x14ac:dyDescent="0.35"/>
  <cols>
    <col min="1" max="1" width="242" style="2" customWidth="1"/>
    <col min="2" max="16384" width="9.1796875" style="2"/>
  </cols>
  <sheetData>
    <row r="1" spans="1:1" ht="31" x14ac:dyDescent="0.35">
      <c r="A1" s="25" t="s">
        <v>970</v>
      </c>
    </row>
    <row r="3" spans="1:1" ht="15" x14ac:dyDescent="0.35">
      <c r="A3" s="81"/>
    </row>
    <row r="4" spans="1:1" ht="34" x14ac:dyDescent="0.35">
      <c r="A4" s="82" t="s">
        <v>971</v>
      </c>
    </row>
    <row r="5" spans="1:1" ht="34" x14ac:dyDescent="0.35">
      <c r="A5" s="82" t="s">
        <v>972</v>
      </c>
    </row>
    <row r="6" spans="1:1" ht="34" x14ac:dyDescent="0.35">
      <c r="A6" s="82" t="s">
        <v>973</v>
      </c>
    </row>
    <row r="7" spans="1:1" ht="17" x14ac:dyDescent="0.35">
      <c r="A7" s="82"/>
    </row>
    <row r="8" spans="1:1" ht="18.5" x14ac:dyDescent="0.35">
      <c r="A8" s="83" t="s">
        <v>974</v>
      </c>
    </row>
    <row r="9" spans="1:1" ht="34" x14ac:dyDescent="0.4">
      <c r="A9" s="92" t="s">
        <v>1137</v>
      </c>
    </row>
    <row r="10" spans="1:1" ht="68" x14ac:dyDescent="0.35">
      <c r="A10" s="85" t="s">
        <v>975</v>
      </c>
    </row>
    <row r="11" spans="1:1" ht="34" x14ac:dyDescent="0.35">
      <c r="A11" s="85" t="s">
        <v>976</v>
      </c>
    </row>
    <row r="12" spans="1:1" ht="17" x14ac:dyDescent="0.35">
      <c r="A12" s="85" t="s">
        <v>977</v>
      </c>
    </row>
    <row r="13" spans="1:1" ht="17" x14ac:dyDescent="0.35">
      <c r="A13" s="85" t="s">
        <v>978</v>
      </c>
    </row>
    <row r="14" spans="1:1" ht="17" x14ac:dyDescent="0.35">
      <c r="A14" s="85" t="s">
        <v>979</v>
      </c>
    </row>
    <row r="15" spans="1:1" ht="17" x14ac:dyDescent="0.35">
      <c r="A15" s="85"/>
    </row>
    <row r="16" spans="1:1" ht="18.5" x14ac:dyDescent="0.35">
      <c r="A16" s="83" t="s">
        <v>980</v>
      </c>
    </row>
    <row r="17" spans="1:1" ht="17" x14ac:dyDescent="0.35">
      <c r="A17" s="86" t="s">
        <v>981</v>
      </c>
    </row>
    <row r="18" spans="1:1" ht="34" x14ac:dyDescent="0.35">
      <c r="A18" s="87" t="s">
        <v>982</v>
      </c>
    </row>
    <row r="19" spans="1:1" ht="34" x14ac:dyDescent="0.35">
      <c r="A19" s="87" t="s">
        <v>983</v>
      </c>
    </row>
    <row r="20" spans="1:1" ht="51" x14ac:dyDescent="0.35">
      <c r="A20" s="87" t="s">
        <v>984</v>
      </c>
    </row>
    <row r="21" spans="1:1" ht="85" x14ac:dyDescent="0.35">
      <c r="A21" s="87" t="s">
        <v>985</v>
      </c>
    </row>
    <row r="22" spans="1:1" ht="51" x14ac:dyDescent="0.35">
      <c r="A22" s="87" t="s">
        <v>986</v>
      </c>
    </row>
    <row r="23" spans="1:1" ht="34" x14ac:dyDescent="0.35">
      <c r="A23" s="87" t="s">
        <v>987</v>
      </c>
    </row>
    <row r="24" spans="1:1" ht="17" x14ac:dyDescent="0.35">
      <c r="A24" s="87" t="s">
        <v>988</v>
      </c>
    </row>
    <row r="25" spans="1:1" ht="17" x14ac:dyDescent="0.35">
      <c r="A25" s="86" t="s">
        <v>989</v>
      </c>
    </row>
    <row r="26" spans="1:1" ht="51" x14ac:dyDescent="0.4">
      <c r="A26" s="88" t="s">
        <v>990</v>
      </c>
    </row>
    <row r="27" spans="1:1" ht="17" x14ac:dyDescent="0.4">
      <c r="A27" s="88" t="s">
        <v>991</v>
      </c>
    </row>
    <row r="28" spans="1:1" ht="17" x14ac:dyDescent="0.35">
      <c r="A28" s="86" t="s">
        <v>992</v>
      </c>
    </row>
    <row r="29" spans="1:1" ht="34" x14ac:dyDescent="0.35">
      <c r="A29" s="87" t="s">
        <v>993</v>
      </c>
    </row>
    <row r="30" spans="1:1" ht="34" x14ac:dyDescent="0.35">
      <c r="A30" s="87" t="s">
        <v>994</v>
      </c>
    </row>
    <row r="31" spans="1:1" ht="34" x14ac:dyDescent="0.35">
      <c r="A31" s="87" t="s">
        <v>995</v>
      </c>
    </row>
    <row r="32" spans="1:1" ht="34" x14ac:dyDescent="0.35">
      <c r="A32" s="87" t="s">
        <v>996</v>
      </c>
    </row>
    <row r="33" spans="1:1" ht="17" x14ac:dyDescent="0.35">
      <c r="A33" s="87"/>
    </row>
    <row r="34" spans="1:1" ht="18.5" x14ac:dyDescent="0.35">
      <c r="A34" s="83" t="s">
        <v>997</v>
      </c>
    </row>
    <row r="35" spans="1:1" ht="17" x14ac:dyDescent="0.35">
      <c r="A35" s="86" t="s">
        <v>998</v>
      </c>
    </row>
    <row r="36" spans="1:1" ht="34" x14ac:dyDescent="0.35">
      <c r="A36" s="87" t="s">
        <v>999</v>
      </c>
    </row>
    <row r="37" spans="1:1" ht="34" x14ac:dyDescent="0.35">
      <c r="A37" s="87" t="s">
        <v>1000</v>
      </c>
    </row>
    <row r="38" spans="1:1" ht="34" x14ac:dyDescent="0.35">
      <c r="A38" s="87" t="s">
        <v>1001</v>
      </c>
    </row>
    <row r="39" spans="1:1" ht="17" x14ac:dyDescent="0.35">
      <c r="A39" s="87" t="s">
        <v>1002</v>
      </c>
    </row>
    <row r="40" spans="1:1" ht="17" x14ac:dyDescent="0.35">
      <c r="A40" s="87" t="s">
        <v>1003</v>
      </c>
    </row>
    <row r="41" spans="1:1" ht="17" x14ac:dyDescent="0.35">
      <c r="A41" s="86" t="s">
        <v>1004</v>
      </c>
    </row>
    <row r="42" spans="1:1" ht="17" x14ac:dyDescent="0.35">
      <c r="A42" s="87" t="s">
        <v>1005</v>
      </c>
    </row>
    <row r="43" spans="1:1" ht="17" x14ac:dyDescent="0.4">
      <c r="A43" s="88" t="s">
        <v>1006</v>
      </c>
    </row>
    <row r="44" spans="1:1" ht="17" x14ac:dyDescent="0.35">
      <c r="A44" s="86" t="s">
        <v>1007</v>
      </c>
    </row>
    <row r="45" spans="1:1" ht="34" x14ac:dyDescent="0.4">
      <c r="A45" s="88" t="s">
        <v>1008</v>
      </c>
    </row>
    <row r="46" spans="1:1" ht="34" x14ac:dyDescent="0.35">
      <c r="A46" s="87" t="s">
        <v>1009</v>
      </c>
    </row>
    <row r="47" spans="1:1" ht="34" x14ac:dyDescent="0.35">
      <c r="A47" s="87" t="s">
        <v>1010</v>
      </c>
    </row>
    <row r="48" spans="1:1" ht="17" x14ac:dyDescent="0.35">
      <c r="A48" s="87" t="s">
        <v>1011</v>
      </c>
    </row>
    <row r="49" spans="1:1" ht="17" x14ac:dyDescent="0.4">
      <c r="A49" s="88" t="s">
        <v>1012</v>
      </c>
    </row>
    <row r="50" spans="1:1" ht="17" x14ac:dyDescent="0.35">
      <c r="A50" s="86" t="s">
        <v>1013</v>
      </c>
    </row>
    <row r="51" spans="1:1" ht="34" x14ac:dyDescent="0.4">
      <c r="A51" s="88" t="s">
        <v>1014</v>
      </c>
    </row>
    <row r="52" spans="1:1" ht="17" x14ac:dyDescent="0.35">
      <c r="A52" s="87" t="s">
        <v>1015</v>
      </c>
    </row>
    <row r="53" spans="1:1" ht="34" x14ac:dyDescent="0.4">
      <c r="A53" s="88" t="s">
        <v>1016</v>
      </c>
    </row>
    <row r="54" spans="1:1" ht="17" x14ac:dyDescent="0.35">
      <c r="A54" s="86" t="s">
        <v>1017</v>
      </c>
    </row>
    <row r="55" spans="1:1" ht="17" x14ac:dyDescent="0.4">
      <c r="A55" s="88" t="s">
        <v>1018</v>
      </c>
    </row>
    <row r="56" spans="1:1" ht="34" x14ac:dyDescent="0.35">
      <c r="A56" s="87" t="s">
        <v>1019</v>
      </c>
    </row>
    <row r="57" spans="1:1" ht="17" x14ac:dyDescent="0.35">
      <c r="A57" s="87" t="s">
        <v>1020</v>
      </c>
    </row>
    <row r="58" spans="1:1" ht="17" x14ac:dyDescent="0.35">
      <c r="A58" s="87" t="s">
        <v>1021</v>
      </c>
    </row>
    <row r="59" spans="1:1" ht="17" x14ac:dyDescent="0.35">
      <c r="A59" s="86" t="s">
        <v>1022</v>
      </c>
    </row>
    <row r="60" spans="1:1" ht="17" x14ac:dyDescent="0.35">
      <c r="A60" s="87" t="s">
        <v>1023</v>
      </c>
    </row>
    <row r="61" spans="1:1" ht="17" x14ac:dyDescent="0.35">
      <c r="A61" s="89"/>
    </row>
    <row r="62" spans="1:1" ht="18.5" x14ac:dyDescent="0.35">
      <c r="A62" s="83" t="s">
        <v>1024</v>
      </c>
    </row>
    <row r="63" spans="1:1" ht="17" x14ac:dyDescent="0.35">
      <c r="A63" s="86" t="s">
        <v>1025</v>
      </c>
    </row>
    <row r="64" spans="1:1" ht="34" x14ac:dyDescent="0.35">
      <c r="A64" s="87" t="s">
        <v>1026</v>
      </c>
    </row>
    <row r="65" spans="1:1" ht="17" x14ac:dyDescent="0.35">
      <c r="A65" s="87" t="s">
        <v>1027</v>
      </c>
    </row>
    <row r="66" spans="1:1" ht="34" x14ac:dyDescent="0.35">
      <c r="A66" s="85" t="s">
        <v>1028</v>
      </c>
    </row>
    <row r="67" spans="1:1" ht="34" x14ac:dyDescent="0.35">
      <c r="A67" s="85" t="s">
        <v>1029</v>
      </c>
    </row>
    <row r="68" spans="1:1" ht="34" x14ac:dyDescent="0.35">
      <c r="A68" s="85" t="s">
        <v>1030</v>
      </c>
    </row>
    <row r="69" spans="1:1" ht="17" x14ac:dyDescent="0.35">
      <c r="A69" s="90" t="s">
        <v>1031</v>
      </c>
    </row>
    <row r="70" spans="1:1" ht="34" x14ac:dyDescent="0.35">
      <c r="A70" s="85" t="s">
        <v>1032</v>
      </c>
    </row>
    <row r="71" spans="1:1" ht="17" x14ac:dyDescent="0.35">
      <c r="A71" s="85" t="s">
        <v>1033</v>
      </c>
    </row>
    <row r="72" spans="1:1" ht="17" x14ac:dyDescent="0.35">
      <c r="A72" s="90" t="s">
        <v>1034</v>
      </c>
    </row>
    <row r="73" spans="1:1" ht="17" x14ac:dyDescent="0.35">
      <c r="A73" s="85" t="s">
        <v>1035</v>
      </c>
    </row>
    <row r="74" spans="1:1" ht="17" x14ac:dyDescent="0.35">
      <c r="A74" s="90" t="s">
        <v>1036</v>
      </c>
    </row>
    <row r="75" spans="1:1" ht="34" x14ac:dyDescent="0.35">
      <c r="A75" s="85" t="s">
        <v>1037</v>
      </c>
    </row>
    <row r="76" spans="1:1" ht="17" x14ac:dyDescent="0.35">
      <c r="A76" s="85" t="s">
        <v>1038</v>
      </c>
    </row>
    <row r="77" spans="1:1" ht="51" x14ac:dyDescent="0.35">
      <c r="A77" s="85" t="s">
        <v>1039</v>
      </c>
    </row>
    <row r="78" spans="1:1" ht="17" x14ac:dyDescent="0.35">
      <c r="A78" s="90" t="s">
        <v>1040</v>
      </c>
    </row>
    <row r="79" spans="1:1" ht="17" x14ac:dyDescent="0.4">
      <c r="A79" s="84" t="s">
        <v>1041</v>
      </c>
    </row>
    <row r="80" spans="1:1" ht="17" x14ac:dyDescent="0.35">
      <c r="A80" s="90" t="s">
        <v>1042</v>
      </c>
    </row>
    <row r="81" spans="1:1" ht="34" x14ac:dyDescent="0.35">
      <c r="A81" s="85" t="s">
        <v>1043</v>
      </c>
    </row>
    <row r="82" spans="1:1" ht="34" x14ac:dyDescent="0.35">
      <c r="A82" s="85" t="s">
        <v>1044</v>
      </c>
    </row>
    <row r="83" spans="1:1" ht="34" x14ac:dyDescent="0.35">
      <c r="A83" s="85" t="s">
        <v>1045</v>
      </c>
    </row>
    <row r="84" spans="1:1" ht="34" x14ac:dyDescent="0.35">
      <c r="A84" s="85" t="s">
        <v>1046</v>
      </c>
    </row>
    <row r="85" spans="1:1" ht="34" x14ac:dyDescent="0.35">
      <c r="A85" s="85" t="s">
        <v>1047</v>
      </c>
    </row>
    <row r="86" spans="1:1" ht="17" x14ac:dyDescent="0.35">
      <c r="A86" s="90" t="s">
        <v>1048</v>
      </c>
    </row>
    <row r="87" spans="1:1" ht="17" x14ac:dyDescent="0.35">
      <c r="A87" s="85" t="s">
        <v>1049</v>
      </c>
    </row>
    <row r="88" spans="1:1" ht="17" x14ac:dyDescent="0.35">
      <c r="A88" s="85" t="s">
        <v>1050</v>
      </c>
    </row>
    <row r="89" spans="1:1" ht="17" x14ac:dyDescent="0.35">
      <c r="A89" s="90" t="s">
        <v>1051</v>
      </c>
    </row>
    <row r="90" spans="1:1" ht="34" x14ac:dyDescent="0.35">
      <c r="A90" s="85" t="s">
        <v>1052</v>
      </c>
    </row>
    <row r="91" spans="1:1" ht="17" x14ac:dyDescent="0.35">
      <c r="A91" s="90" t="s">
        <v>1053</v>
      </c>
    </row>
    <row r="92" spans="1:1" ht="17" x14ac:dyDescent="0.4">
      <c r="A92" s="84" t="s">
        <v>1054</v>
      </c>
    </row>
    <row r="93" spans="1:1" ht="17" x14ac:dyDescent="0.35">
      <c r="A93" s="85" t="s">
        <v>1055</v>
      </c>
    </row>
    <row r="94" spans="1:1" ht="17" x14ac:dyDescent="0.35">
      <c r="A94" s="85"/>
    </row>
    <row r="95" spans="1:1" ht="18.5" x14ac:dyDescent="0.35">
      <c r="A95" s="83" t="s">
        <v>1056</v>
      </c>
    </row>
    <row r="96" spans="1:1" ht="34" x14ac:dyDescent="0.4">
      <c r="A96" s="84" t="s">
        <v>1057</v>
      </c>
    </row>
    <row r="97" spans="1:1" ht="17" x14ac:dyDescent="0.4">
      <c r="A97" s="84" t="s">
        <v>1058</v>
      </c>
    </row>
    <row r="98" spans="1:1" ht="17" x14ac:dyDescent="0.35">
      <c r="A98" s="90" t="s">
        <v>1059</v>
      </c>
    </row>
    <row r="99" spans="1:1" ht="17" x14ac:dyDescent="0.35">
      <c r="A99" s="82" t="s">
        <v>1060</v>
      </c>
    </row>
    <row r="100" spans="1:1" ht="17" x14ac:dyDescent="0.35">
      <c r="A100" s="85" t="s">
        <v>1061</v>
      </c>
    </row>
    <row r="101" spans="1:1" ht="17" x14ac:dyDescent="0.35">
      <c r="A101" s="85" t="s">
        <v>1062</v>
      </c>
    </row>
    <row r="102" spans="1:1" ht="17" x14ac:dyDescent="0.35">
      <c r="A102" s="85" t="s">
        <v>1063</v>
      </c>
    </row>
    <row r="103" spans="1:1" ht="17" x14ac:dyDescent="0.35">
      <c r="A103" s="85" t="s">
        <v>1064</v>
      </c>
    </row>
    <row r="104" spans="1:1" ht="34" x14ac:dyDescent="0.35">
      <c r="A104" s="85" t="s">
        <v>1065</v>
      </c>
    </row>
    <row r="105" spans="1:1" ht="17" x14ac:dyDescent="0.35">
      <c r="A105" s="82" t="s">
        <v>1066</v>
      </c>
    </row>
    <row r="106" spans="1:1" ht="17" x14ac:dyDescent="0.35">
      <c r="A106" s="85" t="s">
        <v>1067</v>
      </c>
    </row>
    <row r="107" spans="1:1" ht="17" x14ac:dyDescent="0.35">
      <c r="A107" s="85" t="s">
        <v>1068</v>
      </c>
    </row>
    <row r="108" spans="1:1" ht="17" x14ac:dyDescent="0.35">
      <c r="A108" s="85" t="s">
        <v>1069</v>
      </c>
    </row>
    <row r="109" spans="1:1" ht="17" x14ac:dyDescent="0.35">
      <c r="A109" s="85" t="s">
        <v>1070</v>
      </c>
    </row>
    <row r="110" spans="1:1" ht="17" x14ac:dyDescent="0.35">
      <c r="A110" s="85" t="s">
        <v>1071</v>
      </c>
    </row>
    <row r="111" spans="1:1" ht="17" x14ac:dyDescent="0.35">
      <c r="A111" s="85" t="s">
        <v>1072</v>
      </c>
    </row>
    <row r="112" spans="1:1" ht="17" x14ac:dyDescent="0.35">
      <c r="A112" s="90" t="s">
        <v>1073</v>
      </c>
    </row>
    <row r="113" spans="1:1" ht="17" x14ac:dyDescent="0.35">
      <c r="A113" s="85" t="s">
        <v>1074</v>
      </c>
    </row>
    <row r="114" spans="1:1" ht="17" x14ac:dyDescent="0.35">
      <c r="A114" s="82" t="s">
        <v>1075</v>
      </c>
    </row>
    <row r="115" spans="1:1" ht="17" x14ac:dyDescent="0.35">
      <c r="A115" s="85" t="s">
        <v>1076</v>
      </c>
    </row>
    <row r="116" spans="1:1" ht="17" x14ac:dyDescent="0.35">
      <c r="A116" s="85" t="s">
        <v>1077</v>
      </c>
    </row>
    <row r="117" spans="1:1" ht="17" x14ac:dyDescent="0.35">
      <c r="A117" s="82" t="s">
        <v>1078</v>
      </c>
    </row>
    <row r="118" spans="1:1" ht="17" x14ac:dyDescent="0.35">
      <c r="A118" s="85" t="s">
        <v>1079</v>
      </c>
    </row>
    <row r="119" spans="1:1" ht="17" x14ac:dyDescent="0.35">
      <c r="A119" s="85" t="s">
        <v>1080</v>
      </c>
    </row>
    <row r="120" spans="1:1" ht="17" x14ac:dyDescent="0.35">
      <c r="A120" s="85" t="s">
        <v>1081</v>
      </c>
    </row>
    <row r="121" spans="1:1" ht="17" x14ac:dyDescent="0.35">
      <c r="A121" s="90" t="s">
        <v>1082</v>
      </c>
    </row>
    <row r="122" spans="1:1" ht="17" x14ac:dyDescent="0.35">
      <c r="A122" s="82" t="s">
        <v>1083</v>
      </c>
    </row>
    <row r="123" spans="1:1" ht="17" x14ac:dyDescent="0.35">
      <c r="A123" s="82" t="s">
        <v>1084</v>
      </c>
    </row>
    <row r="124" spans="1:1" ht="17" x14ac:dyDescent="0.35">
      <c r="A124" s="85" t="s">
        <v>1085</v>
      </c>
    </row>
    <row r="125" spans="1:1" ht="17" x14ac:dyDescent="0.35">
      <c r="A125" s="85" t="s">
        <v>1086</v>
      </c>
    </row>
    <row r="126" spans="1:1" ht="17" x14ac:dyDescent="0.35">
      <c r="A126" s="85" t="s">
        <v>1087</v>
      </c>
    </row>
    <row r="127" spans="1:1" ht="17" x14ac:dyDescent="0.35">
      <c r="A127" s="85" t="s">
        <v>1088</v>
      </c>
    </row>
    <row r="128" spans="1:1" ht="17" x14ac:dyDescent="0.35">
      <c r="A128" s="85" t="s">
        <v>1089</v>
      </c>
    </row>
    <row r="129" spans="1:1" ht="17" x14ac:dyDescent="0.35">
      <c r="A129" s="90" t="s">
        <v>1090</v>
      </c>
    </row>
    <row r="130" spans="1:1" ht="34" x14ac:dyDescent="0.35">
      <c r="A130" s="85" t="s">
        <v>1091</v>
      </c>
    </row>
    <row r="131" spans="1:1" ht="68" x14ac:dyDescent="0.35">
      <c r="A131" s="85" t="s">
        <v>1092</v>
      </c>
    </row>
    <row r="132" spans="1:1" ht="34" x14ac:dyDescent="0.35">
      <c r="A132" s="85" t="s">
        <v>1093</v>
      </c>
    </row>
    <row r="133" spans="1:1" ht="17" x14ac:dyDescent="0.35">
      <c r="A133" s="90" t="s">
        <v>1094</v>
      </c>
    </row>
    <row r="134" spans="1:1" ht="34" x14ac:dyDescent="0.35">
      <c r="A134" s="82" t="s">
        <v>1095</v>
      </c>
    </row>
    <row r="135" spans="1:1" ht="17" x14ac:dyDescent="0.35">
      <c r="A135" s="82"/>
    </row>
    <row r="136" spans="1:1" ht="18.5" x14ac:dyDescent="0.35">
      <c r="A136" s="83" t="s">
        <v>1096</v>
      </c>
    </row>
    <row r="137" spans="1:1" ht="17" x14ac:dyDescent="0.35">
      <c r="A137" s="85" t="s">
        <v>1097</v>
      </c>
    </row>
    <row r="138" spans="1:1" ht="34" x14ac:dyDescent="0.35">
      <c r="A138" s="87" t="s">
        <v>1098</v>
      </c>
    </row>
    <row r="139" spans="1:1" ht="34" x14ac:dyDescent="0.35">
      <c r="A139" s="87" t="s">
        <v>1099</v>
      </c>
    </row>
    <row r="140" spans="1:1" ht="17" x14ac:dyDescent="0.35">
      <c r="A140" s="86" t="s">
        <v>1100</v>
      </c>
    </row>
    <row r="141" spans="1:1" ht="17" x14ac:dyDescent="0.35">
      <c r="A141" s="91" t="s">
        <v>1101</v>
      </c>
    </row>
    <row r="142" spans="1:1" ht="34" x14ac:dyDescent="0.4">
      <c r="A142" s="88" t="s">
        <v>1102</v>
      </c>
    </row>
    <row r="143" spans="1:1" ht="17" x14ac:dyDescent="0.35">
      <c r="A143" s="87" t="s">
        <v>1103</v>
      </c>
    </row>
    <row r="144" spans="1:1" ht="17" x14ac:dyDescent="0.35">
      <c r="A144" s="87" t="s">
        <v>1104</v>
      </c>
    </row>
    <row r="145" spans="1:1" ht="17" x14ac:dyDescent="0.35">
      <c r="A145" s="91" t="s">
        <v>1105</v>
      </c>
    </row>
    <row r="146" spans="1:1" ht="17" x14ac:dyDescent="0.35">
      <c r="A146" s="86" t="s">
        <v>1106</v>
      </c>
    </row>
    <row r="147" spans="1:1" ht="17" x14ac:dyDescent="0.35">
      <c r="A147" s="91" t="s">
        <v>1107</v>
      </c>
    </row>
    <row r="148" spans="1:1" ht="17" x14ac:dyDescent="0.35">
      <c r="A148" s="87" t="s">
        <v>1108</v>
      </c>
    </row>
    <row r="149" spans="1:1" ht="17" x14ac:dyDescent="0.35">
      <c r="A149" s="87" t="s">
        <v>1109</v>
      </c>
    </row>
    <row r="150" spans="1:1" ht="17" x14ac:dyDescent="0.35">
      <c r="A150" s="87" t="s">
        <v>1110</v>
      </c>
    </row>
    <row r="151" spans="1:1" ht="34" x14ac:dyDescent="0.35">
      <c r="A151" s="91" t="s">
        <v>1111</v>
      </c>
    </row>
    <row r="152" spans="1:1" ht="17" x14ac:dyDescent="0.35">
      <c r="A152" s="86" t="s">
        <v>1112</v>
      </c>
    </row>
    <row r="153" spans="1:1" ht="17" x14ac:dyDescent="0.35">
      <c r="A153" s="87" t="s">
        <v>1113</v>
      </c>
    </row>
    <row r="154" spans="1:1" ht="17" x14ac:dyDescent="0.35">
      <c r="A154" s="87" t="s">
        <v>1114</v>
      </c>
    </row>
    <row r="155" spans="1:1" ht="17" x14ac:dyDescent="0.35">
      <c r="A155" s="87" t="s">
        <v>1115</v>
      </c>
    </row>
    <row r="156" spans="1:1" ht="17" x14ac:dyDescent="0.35">
      <c r="A156" s="87" t="s">
        <v>1116</v>
      </c>
    </row>
    <row r="157" spans="1:1" ht="34" x14ac:dyDescent="0.35">
      <c r="A157" s="87" t="s">
        <v>1117</v>
      </c>
    </row>
    <row r="158" spans="1:1" ht="34" x14ac:dyDescent="0.35">
      <c r="A158" s="87" t="s">
        <v>1118</v>
      </c>
    </row>
    <row r="159" spans="1:1" ht="17" x14ac:dyDescent="0.35">
      <c r="A159" s="86" t="s">
        <v>1119</v>
      </c>
    </row>
    <row r="160" spans="1:1" ht="34" x14ac:dyDescent="0.35">
      <c r="A160" s="87" t="s">
        <v>1120</v>
      </c>
    </row>
    <row r="161" spans="1:1" ht="34" x14ac:dyDescent="0.35">
      <c r="A161" s="87" t="s">
        <v>1121</v>
      </c>
    </row>
    <row r="162" spans="1:1" ht="17" x14ac:dyDescent="0.35">
      <c r="A162" s="87" t="s">
        <v>1122</v>
      </c>
    </row>
    <row r="163" spans="1:1" ht="17" x14ac:dyDescent="0.35">
      <c r="A163" s="86" t="s">
        <v>1123</v>
      </c>
    </row>
    <row r="164" spans="1:1" ht="34" x14ac:dyDescent="0.4">
      <c r="A164" s="93" t="s">
        <v>1138</v>
      </c>
    </row>
    <row r="165" spans="1:1" ht="34" x14ac:dyDescent="0.35">
      <c r="A165" s="87" t="s">
        <v>1124</v>
      </c>
    </row>
    <row r="166" spans="1:1" ht="17" x14ac:dyDescent="0.35">
      <c r="A166" s="86" t="s">
        <v>1125</v>
      </c>
    </row>
    <row r="167" spans="1:1" ht="17" x14ac:dyDescent="0.35">
      <c r="A167" s="87" t="s">
        <v>1126</v>
      </c>
    </row>
    <row r="168" spans="1:1" ht="17" x14ac:dyDescent="0.35">
      <c r="A168" s="86" t="s">
        <v>1127</v>
      </c>
    </row>
    <row r="169" spans="1:1" ht="17" x14ac:dyDescent="0.4">
      <c r="A169" s="88" t="s">
        <v>1128</v>
      </c>
    </row>
    <row r="170" spans="1:1" ht="17" x14ac:dyDescent="0.4">
      <c r="A170" s="88"/>
    </row>
    <row r="171" spans="1:1" ht="17" x14ac:dyDescent="0.4">
      <c r="A171" s="88"/>
    </row>
    <row r="172" spans="1:1" ht="17" x14ac:dyDescent="0.4">
      <c r="A172" s="88"/>
    </row>
    <row r="173" spans="1:1" ht="17" x14ac:dyDescent="0.4">
      <c r="A173" s="88"/>
    </row>
    <row r="174" spans="1:1" ht="17" x14ac:dyDescent="0.4">
      <c r="A174" s="88"/>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38"/>
  <sheetViews>
    <sheetView zoomScale="80" zoomScaleNormal="80" workbookViewId="0">
      <selection activeCell="C7" sqref="C7"/>
    </sheetView>
  </sheetViews>
  <sheetFormatPr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7"/>
      <c r="E6" s="183" t="s">
        <v>1326</v>
      </c>
      <c r="F6" s="183"/>
      <c r="G6" s="183"/>
      <c r="H6" s="7"/>
      <c r="I6" s="7"/>
      <c r="J6" s="8"/>
    </row>
    <row r="7" spans="2:10" ht="26" x14ac:dyDescent="0.35">
      <c r="B7" s="6"/>
      <c r="C7" s="7"/>
      <c r="D7" s="7"/>
      <c r="E7" s="7"/>
      <c r="F7" s="11" t="s">
        <v>542</v>
      </c>
      <c r="G7" s="7"/>
      <c r="H7" s="7"/>
      <c r="I7" s="7"/>
      <c r="J7" s="8"/>
    </row>
    <row r="8" spans="2:10" ht="26" x14ac:dyDescent="0.35">
      <c r="B8" s="23"/>
      <c r="C8" s="21"/>
      <c r="D8" s="21"/>
      <c r="E8" s="21"/>
      <c r="F8" s="180" t="s">
        <v>1330</v>
      </c>
      <c r="G8" s="21"/>
      <c r="H8" s="21"/>
      <c r="I8" s="21"/>
      <c r="J8" s="22"/>
    </row>
    <row r="9" spans="2:10" ht="21" x14ac:dyDescent="0.35">
      <c r="B9" s="23"/>
      <c r="C9" s="21"/>
      <c r="D9" s="21"/>
      <c r="E9" s="21"/>
      <c r="F9" s="181" t="s">
        <v>1382</v>
      </c>
      <c r="G9" s="21"/>
      <c r="H9" s="21"/>
      <c r="I9" s="21"/>
      <c r="J9" s="22"/>
    </row>
    <row r="10" spans="2:10" ht="21" x14ac:dyDescent="0.35">
      <c r="B10" s="23"/>
      <c r="C10" s="21"/>
      <c r="D10" s="21"/>
      <c r="E10" s="21"/>
      <c r="F10" s="181" t="s">
        <v>1383</v>
      </c>
      <c r="G10" s="21"/>
      <c r="H10" s="21"/>
      <c r="I10" s="21"/>
      <c r="J10" s="22"/>
    </row>
    <row r="11" spans="2:10" ht="21" x14ac:dyDescent="0.35">
      <c r="B11" s="6"/>
      <c r="C11" s="7"/>
      <c r="D11" s="7"/>
      <c r="E11" s="7"/>
      <c r="F11" s="12"/>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3" t="s">
        <v>14</v>
      </c>
      <c r="G22" s="7"/>
      <c r="H22" s="7"/>
      <c r="I22" s="7"/>
      <c r="J22" s="8"/>
    </row>
    <row r="23" spans="2:10" x14ac:dyDescent="0.35">
      <c r="B23" s="6"/>
      <c r="C23" s="7"/>
      <c r="D23" s="7"/>
      <c r="E23" s="7"/>
      <c r="F23" s="14"/>
      <c r="G23" s="7"/>
      <c r="H23" s="7"/>
      <c r="I23" s="7"/>
      <c r="J23" s="8"/>
    </row>
    <row r="24" spans="2:10" x14ac:dyDescent="0.35">
      <c r="B24" s="6"/>
      <c r="C24" s="7"/>
      <c r="D24" s="186" t="s">
        <v>15</v>
      </c>
      <c r="E24" s="187" t="s">
        <v>16</v>
      </c>
      <c r="F24" s="187"/>
      <c r="G24" s="187"/>
      <c r="H24" s="187"/>
      <c r="I24" s="7"/>
      <c r="J24" s="8"/>
    </row>
    <row r="25" spans="2:10" x14ac:dyDescent="0.35">
      <c r="B25" s="6"/>
      <c r="C25" s="7"/>
      <c r="D25" s="7"/>
      <c r="E25" s="15"/>
      <c r="F25" s="15"/>
      <c r="G25" s="15"/>
      <c r="H25" s="7"/>
      <c r="I25" s="7"/>
      <c r="J25" s="8"/>
    </row>
    <row r="26" spans="2:10" x14ac:dyDescent="0.35">
      <c r="B26" s="6"/>
      <c r="C26" s="7"/>
      <c r="D26" s="186" t="s">
        <v>17</v>
      </c>
      <c r="E26" s="187"/>
      <c r="F26" s="187"/>
      <c r="G26" s="187"/>
      <c r="H26" s="187"/>
      <c r="I26" s="7"/>
      <c r="J26" s="8"/>
    </row>
    <row r="27" spans="2:10" x14ac:dyDescent="0.35">
      <c r="B27" s="6"/>
      <c r="C27" s="7"/>
      <c r="D27" s="16"/>
      <c r="E27" s="16"/>
      <c r="F27" s="16"/>
      <c r="G27" s="16"/>
      <c r="H27" s="16"/>
      <c r="I27" s="7"/>
      <c r="J27" s="8"/>
    </row>
    <row r="28" spans="2:10" x14ac:dyDescent="0.35">
      <c r="B28" s="6"/>
      <c r="C28" s="7"/>
      <c r="D28" s="186" t="s">
        <v>18</v>
      </c>
      <c r="E28" s="187" t="s">
        <v>16</v>
      </c>
      <c r="F28" s="187"/>
      <c r="G28" s="187"/>
      <c r="H28" s="187"/>
      <c r="I28" s="7"/>
      <c r="J28" s="8"/>
    </row>
    <row r="29" spans="2:10" x14ac:dyDescent="0.35">
      <c r="B29" s="6"/>
      <c r="C29" s="7"/>
      <c r="D29" s="16"/>
      <c r="E29" s="16"/>
      <c r="F29" s="16"/>
      <c r="G29" s="16"/>
      <c r="H29" s="16"/>
      <c r="I29" s="7"/>
      <c r="J29" s="8"/>
    </row>
    <row r="30" spans="2:10" x14ac:dyDescent="0.35">
      <c r="B30" s="6"/>
      <c r="C30" s="7"/>
      <c r="D30" s="186" t="s">
        <v>19</v>
      </c>
      <c r="E30" s="187" t="s">
        <v>16</v>
      </c>
      <c r="F30" s="187"/>
      <c r="G30" s="187"/>
      <c r="H30" s="187"/>
      <c r="I30" s="7"/>
      <c r="J30" s="8"/>
    </row>
    <row r="31" spans="2:10" x14ac:dyDescent="0.35">
      <c r="B31" s="6"/>
      <c r="C31" s="7"/>
      <c r="D31" s="16"/>
      <c r="E31" s="16"/>
      <c r="F31" s="16"/>
      <c r="G31" s="16"/>
      <c r="H31" s="16"/>
      <c r="I31" s="7"/>
      <c r="J31" s="8"/>
    </row>
    <row r="32" spans="2:10" x14ac:dyDescent="0.35">
      <c r="B32" s="6"/>
      <c r="C32" s="7"/>
      <c r="D32" s="186" t="s">
        <v>20</v>
      </c>
      <c r="E32" s="187" t="s">
        <v>16</v>
      </c>
      <c r="F32" s="187"/>
      <c r="G32" s="187"/>
      <c r="H32" s="187"/>
      <c r="I32" s="7"/>
      <c r="J32" s="8"/>
    </row>
    <row r="33" spans="2:10" x14ac:dyDescent="0.35">
      <c r="B33" s="6"/>
      <c r="C33" s="7"/>
      <c r="D33" s="15"/>
      <c r="E33" s="15"/>
      <c r="F33" s="15"/>
      <c r="G33" s="15"/>
      <c r="H33" s="15"/>
      <c r="I33" s="7"/>
      <c r="J33" s="8"/>
    </row>
    <row r="34" spans="2:10" x14ac:dyDescent="0.35">
      <c r="B34" s="6"/>
      <c r="C34" s="7"/>
      <c r="D34" s="186" t="s">
        <v>21</v>
      </c>
      <c r="E34" s="187" t="s">
        <v>16</v>
      </c>
      <c r="F34" s="187"/>
      <c r="G34" s="187"/>
      <c r="H34" s="187"/>
      <c r="I34" s="7"/>
      <c r="J34" s="8"/>
    </row>
    <row r="35" spans="2:10" x14ac:dyDescent="0.35">
      <c r="B35" s="6"/>
      <c r="C35" s="7"/>
      <c r="D35" s="7"/>
      <c r="E35" s="7"/>
      <c r="F35" s="7"/>
      <c r="G35" s="7"/>
      <c r="H35" s="7"/>
      <c r="I35" s="7"/>
      <c r="J35" s="8"/>
    </row>
    <row r="36" spans="2:10" x14ac:dyDescent="0.35">
      <c r="B36" s="6"/>
      <c r="C36" s="7"/>
      <c r="D36" s="184" t="s">
        <v>1279</v>
      </c>
      <c r="E36" s="185"/>
      <c r="F36" s="185"/>
      <c r="G36" s="185"/>
      <c r="H36" s="185"/>
      <c r="I36" s="7"/>
      <c r="J36" s="8"/>
    </row>
    <row r="37" spans="2:10" x14ac:dyDescent="0.35">
      <c r="B37" s="6"/>
      <c r="C37" s="7"/>
      <c r="D37" s="98"/>
      <c r="E37" s="98"/>
      <c r="F37" s="98"/>
      <c r="G37" s="98"/>
      <c r="H37" s="98"/>
      <c r="I37" s="7"/>
      <c r="J37" s="8"/>
    </row>
    <row r="38" spans="2:10" ht="15" thickBot="1" x14ac:dyDescent="0.4">
      <c r="B38" s="17"/>
      <c r="C38" s="18"/>
      <c r="D38" s="18"/>
      <c r="E38" s="18"/>
      <c r="F38" s="18"/>
      <c r="G38" s="18"/>
      <c r="H38" s="18"/>
      <c r="I38" s="18"/>
      <c r="J38" s="19"/>
    </row>
  </sheetData>
  <mergeCells count="8">
    <mergeCell ref="E6:G6"/>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abSelected="1" zoomScale="70" zoomScaleNormal="70" workbookViewId="0">
      <selection activeCell="C6" sqref="C6"/>
    </sheetView>
  </sheetViews>
  <sheetFormatPr defaultColWidth="8.81640625" defaultRowHeight="14.5" outlineLevelRow="1" x14ac:dyDescent="0.35"/>
  <cols>
    <col min="1" max="1" width="13.26953125" style="28" customWidth="1"/>
    <col min="2" max="2" width="60.7265625" style="28" customWidth="1"/>
    <col min="3" max="3" width="39.1796875" style="28" bestFit="1" customWidth="1"/>
    <col min="4" max="4" width="35.1796875" style="28" bestFit="1" customWidth="1"/>
    <col min="5" max="5" width="6.7265625" style="28" customWidth="1"/>
    <col min="6" max="6" width="41.7265625" style="28" customWidth="1"/>
    <col min="7" max="7" width="41.7265625" style="26" customWidth="1"/>
    <col min="8" max="8" width="7.26953125" style="28" customWidth="1"/>
    <col min="9" max="9" width="71.81640625" style="28" customWidth="1"/>
    <col min="10" max="11" width="47.7265625" style="28" customWidth="1"/>
    <col min="12" max="12" width="7.26953125" style="28" customWidth="1"/>
    <col min="13" max="13" width="25.7265625" style="28" customWidth="1"/>
    <col min="14" max="14" width="25.7265625" style="26" customWidth="1"/>
    <col min="15" max="16384" width="8.81640625" style="57"/>
  </cols>
  <sheetData>
    <row r="1" spans="1:13" ht="31" x14ac:dyDescent="0.35">
      <c r="A1" s="141" t="s">
        <v>1280</v>
      </c>
      <c r="B1" s="141"/>
      <c r="C1" s="26"/>
      <c r="D1" s="26"/>
      <c r="E1" s="26"/>
      <c r="F1" s="148" t="s">
        <v>1323</v>
      </c>
      <c r="H1" s="26"/>
      <c r="I1" s="141"/>
      <c r="J1" s="26"/>
      <c r="K1" s="26"/>
      <c r="L1" s="26"/>
      <c r="M1" s="26"/>
    </row>
    <row r="2" spans="1:13" ht="15" thickBot="1" x14ac:dyDescent="0.4">
      <c r="A2" s="26"/>
      <c r="B2" s="27"/>
      <c r="C2" s="27"/>
      <c r="D2" s="26"/>
      <c r="E2" s="26"/>
      <c r="F2" s="26"/>
      <c r="H2" s="26"/>
      <c r="L2" s="26"/>
      <c r="M2" s="26"/>
    </row>
    <row r="3" spans="1:13" ht="19" thickBot="1" x14ac:dyDescent="0.4">
      <c r="A3" s="29"/>
      <c r="B3" s="30" t="s">
        <v>22</v>
      </c>
      <c r="C3" s="31" t="s">
        <v>162</v>
      </c>
      <c r="D3" s="29"/>
      <c r="E3" s="29"/>
      <c r="F3" s="26"/>
      <c r="G3" s="29"/>
      <c r="H3" s="26"/>
      <c r="L3" s="26"/>
      <c r="M3" s="26"/>
    </row>
    <row r="4" spans="1:13" ht="15" thickBot="1" x14ac:dyDescent="0.4">
      <c r="H4" s="26"/>
      <c r="L4" s="26"/>
      <c r="M4" s="26"/>
    </row>
    <row r="5" spans="1:13" ht="18.5" x14ac:dyDescent="0.35">
      <c r="A5" s="32"/>
      <c r="B5" s="33" t="s">
        <v>23</v>
      </c>
      <c r="C5" s="32"/>
      <c r="E5" s="34"/>
      <c r="F5" s="34"/>
      <c r="H5" s="26"/>
      <c r="L5" s="26"/>
      <c r="M5" s="26"/>
    </row>
    <row r="6" spans="1:13" x14ac:dyDescent="0.35">
      <c r="B6" s="36" t="s">
        <v>24</v>
      </c>
      <c r="H6" s="26"/>
      <c r="L6" s="26"/>
      <c r="M6" s="26"/>
    </row>
    <row r="7" spans="1:13" x14ac:dyDescent="0.35">
      <c r="B7" s="35" t="s">
        <v>25</v>
      </c>
      <c r="H7" s="26"/>
      <c r="L7" s="26"/>
      <c r="M7" s="26"/>
    </row>
    <row r="8" spans="1:13" x14ac:dyDescent="0.35">
      <c r="B8" s="35" t="s">
        <v>26</v>
      </c>
      <c r="F8" s="28" t="s">
        <v>27</v>
      </c>
      <c r="H8" s="26"/>
      <c r="L8" s="26"/>
      <c r="M8" s="26"/>
    </row>
    <row r="9" spans="1:13" x14ac:dyDescent="0.35">
      <c r="B9" s="36" t="s">
        <v>28</v>
      </c>
      <c r="H9" s="26"/>
      <c r="L9" s="26"/>
      <c r="M9" s="26"/>
    </row>
    <row r="10" spans="1:13" x14ac:dyDescent="0.35">
      <c r="B10" s="36" t="s">
        <v>29</v>
      </c>
      <c r="H10" s="26"/>
      <c r="L10" s="26"/>
      <c r="M10" s="26"/>
    </row>
    <row r="11" spans="1:13" ht="15" thickBot="1" x14ac:dyDescent="0.4">
      <c r="B11" s="37" t="s">
        <v>30</v>
      </c>
      <c r="H11" s="26"/>
      <c r="L11" s="26"/>
      <c r="M11" s="26"/>
    </row>
    <row r="12" spans="1:13" x14ac:dyDescent="0.35">
      <c r="B12" s="38"/>
      <c r="H12" s="26"/>
      <c r="L12" s="26"/>
      <c r="M12" s="26"/>
    </row>
    <row r="13" spans="1:13" ht="37" x14ac:dyDescent="0.35">
      <c r="A13" s="39" t="s">
        <v>31</v>
      </c>
      <c r="B13" s="39" t="s">
        <v>24</v>
      </c>
      <c r="C13" s="40"/>
      <c r="D13" s="40"/>
      <c r="E13" s="40"/>
      <c r="F13" s="40"/>
      <c r="G13" s="41"/>
      <c r="H13" s="26"/>
      <c r="L13" s="26"/>
      <c r="M13" s="26"/>
    </row>
    <row r="14" spans="1:13" x14ac:dyDescent="0.35">
      <c r="A14" s="28" t="s">
        <v>32</v>
      </c>
      <c r="B14" s="42" t="s">
        <v>0</v>
      </c>
      <c r="C14" s="28" t="s">
        <v>542</v>
      </c>
      <c r="E14" s="34"/>
      <c r="F14" s="34"/>
      <c r="H14" s="26"/>
      <c r="L14" s="26"/>
      <c r="M14" s="26"/>
    </row>
    <row r="15" spans="1:13" x14ac:dyDescent="0.35">
      <c r="A15" s="28" t="s">
        <v>34</v>
      </c>
      <c r="B15" s="42" t="s">
        <v>35</v>
      </c>
      <c r="C15" s="28" t="s">
        <v>1330</v>
      </c>
      <c r="E15" s="34"/>
      <c r="F15" s="34"/>
      <c r="H15" s="26"/>
      <c r="L15" s="26"/>
      <c r="M15" s="26"/>
    </row>
    <row r="16" spans="1:13" x14ac:dyDescent="0.35">
      <c r="A16" s="28" t="s">
        <v>36</v>
      </c>
      <c r="B16" s="42" t="s">
        <v>37</v>
      </c>
      <c r="C16" s="168" t="s">
        <v>1331</v>
      </c>
      <c r="E16" s="34"/>
      <c r="F16" s="34"/>
      <c r="H16" s="26"/>
      <c r="L16" s="26"/>
      <c r="M16" s="26"/>
    </row>
    <row r="17" spans="1:13" x14ac:dyDescent="0.35">
      <c r="A17" s="28" t="s">
        <v>38</v>
      </c>
      <c r="B17" s="42" t="s">
        <v>39</v>
      </c>
      <c r="C17" s="169" t="s">
        <v>1384</v>
      </c>
      <c r="E17" s="34"/>
      <c r="F17" s="34"/>
      <c r="H17" s="26"/>
      <c r="L17" s="26"/>
      <c r="M17" s="26"/>
    </row>
    <row r="18" spans="1:13" outlineLevel="1" x14ac:dyDescent="0.35">
      <c r="A18" s="28" t="s">
        <v>40</v>
      </c>
      <c r="B18" s="43" t="s">
        <v>41</v>
      </c>
      <c r="E18" s="34"/>
      <c r="F18" s="34"/>
      <c r="H18" s="26"/>
      <c r="L18" s="26"/>
      <c r="M18" s="26"/>
    </row>
    <row r="19" spans="1:13" outlineLevel="1" x14ac:dyDescent="0.35">
      <c r="A19" s="28" t="s">
        <v>42</v>
      </c>
      <c r="B19" s="43" t="s">
        <v>43</v>
      </c>
      <c r="E19" s="34"/>
      <c r="F19" s="34"/>
      <c r="H19" s="26"/>
      <c r="L19" s="26"/>
      <c r="M19" s="26"/>
    </row>
    <row r="20" spans="1:13" outlineLevel="1" x14ac:dyDescent="0.35">
      <c r="A20" s="28" t="s">
        <v>44</v>
      </c>
      <c r="B20" s="43"/>
      <c r="E20" s="34"/>
      <c r="F20" s="34"/>
      <c r="H20" s="26"/>
      <c r="L20" s="26"/>
      <c r="M20" s="26"/>
    </row>
    <row r="21" spans="1:13" outlineLevel="1" x14ac:dyDescent="0.35">
      <c r="A21" s="28" t="s">
        <v>45</v>
      </c>
      <c r="B21" s="43"/>
      <c r="E21" s="34"/>
      <c r="F21" s="34"/>
      <c r="H21" s="26"/>
      <c r="L21" s="26"/>
      <c r="M21" s="26"/>
    </row>
    <row r="22" spans="1:13" outlineLevel="1" x14ac:dyDescent="0.35">
      <c r="A22" s="28" t="s">
        <v>46</v>
      </c>
      <c r="B22" s="43"/>
      <c r="E22" s="34"/>
      <c r="F22" s="34"/>
      <c r="H22" s="26"/>
      <c r="L22" s="26"/>
      <c r="M22" s="26"/>
    </row>
    <row r="23" spans="1:13" outlineLevel="1" x14ac:dyDescent="0.35">
      <c r="A23" s="28" t="s">
        <v>47</v>
      </c>
      <c r="B23" s="43"/>
      <c r="E23" s="34"/>
      <c r="F23" s="34"/>
      <c r="H23" s="26"/>
      <c r="L23" s="26"/>
      <c r="M23" s="26"/>
    </row>
    <row r="24" spans="1:13" outlineLevel="1" x14ac:dyDescent="0.35">
      <c r="A24" s="28" t="s">
        <v>48</v>
      </c>
      <c r="B24" s="43"/>
      <c r="E24" s="34"/>
      <c r="F24" s="34"/>
      <c r="H24" s="26"/>
      <c r="L24" s="26"/>
      <c r="M24" s="26"/>
    </row>
    <row r="25" spans="1:13" outlineLevel="1" x14ac:dyDescent="0.35">
      <c r="A25" s="28" t="s">
        <v>49</v>
      </c>
      <c r="B25" s="43"/>
      <c r="E25" s="34"/>
      <c r="F25" s="34"/>
      <c r="H25" s="26"/>
      <c r="L25" s="26"/>
      <c r="M25" s="26"/>
    </row>
    <row r="26" spans="1:13" ht="18.5" x14ac:dyDescent="0.35">
      <c r="A26" s="40"/>
      <c r="B26" s="39" t="s">
        <v>25</v>
      </c>
      <c r="C26" s="40"/>
      <c r="D26" s="40"/>
      <c r="E26" s="40"/>
      <c r="F26" s="40"/>
      <c r="G26" s="41"/>
      <c r="H26" s="26"/>
      <c r="L26" s="26"/>
      <c r="M26" s="26"/>
    </row>
    <row r="27" spans="1:13" x14ac:dyDescent="0.35">
      <c r="A27" s="28" t="s">
        <v>50</v>
      </c>
      <c r="B27" s="44" t="s">
        <v>51</v>
      </c>
      <c r="C27" s="28" t="s">
        <v>1332</v>
      </c>
      <c r="D27" s="45"/>
      <c r="E27" s="45"/>
      <c r="F27" s="45"/>
      <c r="H27" s="26"/>
      <c r="L27" s="26"/>
      <c r="M27" s="26"/>
    </row>
    <row r="28" spans="1:13" x14ac:dyDescent="0.35">
      <c r="A28" s="28" t="s">
        <v>52</v>
      </c>
      <c r="B28" s="44" t="s">
        <v>53</v>
      </c>
      <c r="C28" s="28" t="s">
        <v>1332</v>
      </c>
      <c r="D28" s="45"/>
      <c r="E28" s="45"/>
      <c r="F28" s="45"/>
      <c r="H28" s="26"/>
      <c r="L28" s="26"/>
      <c r="M28" s="26"/>
    </row>
    <row r="29" spans="1:13" x14ac:dyDescent="0.35">
      <c r="A29" s="28" t="s">
        <v>54</v>
      </c>
      <c r="B29" s="44" t="s">
        <v>55</v>
      </c>
      <c r="C29" s="168" t="s">
        <v>1333</v>
      </c>
      <c r="E29" s="45"/>
      <c r="F29" s="45"/>
      <c r="H29" s="26"/>
      <c r="L29" s="26"/>
      <c r="M29" s="26"/>
    </row>
    <row r="30" spans="1:13" outlineLevel="1" x14ac:dyDescent="0.35">
      <c r="A30" s="28" t="s">
        <v>56</v>
      </c>
      <c r="B30" s="44"/>
      <c r="E30" s="45"/>
      <c r="F30" s="45"/>
      <c r="H30" s="26"/>
      <c r="L30" s="26"/>
      <c r="M30" s="26"/>
    </row>
    <row r="31" spans="1:13" outlineLevel="1" x14ac:dyDescent="0.35">
      <c r="A31" s="28" t="s">
        <v>57</v>
      </c>
      <c r="B31" s="44"/>
      <c r="E31" s="45"/>
      <c r="F31" s="45"/>
      <c r="H31" s="26"/>
      <c r="L31" s="26"/>
      <c r="M31" s="26"/>
    </row>
    <row r="32" spans="1:13" outlineLevel="1" x14ac:dyDescent="0.35">
      <c r="A32" s="28" t="s">
        <v>58</v>
      </c>
      <c r="B32" s="44"/>
      <c r="E32" s="45"/>
      <c r="F32" s="45"/>
      <c r="H32" s="26"/>
      <c r="L32" s="26"/>
      <c r="M32" s="26"/>
    </row>
    <row r="33" spans="1:14" outlineLevel="1" x14ac:dyDescent="0.35">
      <c r="A33" s="28" t="s">
        <v>59</v>
      </c>
      <c r="B33" s="44"/>
      <c r="E33" s="45"/>
      <c r="F33" s="45"/>
      <c r="H33" s="26"/>
      <c r="L33" s="26"/>
      <c r="M33" s="26"/>
    </row>
    <row r="34" spans="1:14" outlineLevel="1" x14ac:dyDescent="0.35">
      <c r="A34" s="28" t="s">
        <v>60</v>
      </c>
      <c r="B34" s="44"/>
      <c r="E34" s="45"/>
      <c r="F34" s="45"/>
      <c r="H34" s="26"/>
      <c r="L34" s="26"/>
      <c r="M34" s="26"/>
    </row>
    <row r="35" spans="1:14" outlineLevel="1" x14ac:dyDescent="0.35">
      <c r="A35" s="28" t="s">
        <v>61</v>
      </c>
      <c r="B35" s="46"/>
      <c r="E35" s="45"/>
      <c r="F35" s="45"/>
      <c r="H35" s="26"/>
      <c r="L35" s="26"/>
      <c r="M35" s="26"/>
    </row>
    <row r="36" spans="1:14" ht="18.5" x14ac:dyDescent="0.35">
      <c r="A36" s="39"/>
      <c r="B36" s="39" t="s">
        <v>26</v>
      </c>
      <c r="C36" s="39"/>
      <c r="D36" s="40"/>
      <c r="E36" s="40"/>
      <c r="F36" s="40"/>
      <c r="G36" s="41"/>
      <c r="H36" s="26"/>
      <c r="L36" s="26"/>
      <c r="M36" s="26"/>
    </row>
    <row r="37" spans="1:14" ht="15" customHeight="1" x14ac:dyDescent="0.35">
      <c r="A37" s="47"/>
      <c r="B37" s="48" t="s">
        <v>62</v>
      </c>
      <c r="C37" s="47" t="s">
        <v>63</v>
      </c>
      <c r="D37" s="49"/>
      <c r="E37" s="49"/>
      <c r="F37" s="49"/>
      <c r="G37" s="50"/>
      <c r="H37" s="26"/>
      <c r="L37" s="26"/>
      <c r="M37" s="26"/>
    </row>
    <row r="38" spans="1:14" x14ac:dyDescent="0.35">
      <c r="A38" s="28" t="s">
        <v>4</v>
      </c>
      <c r="B38" s="45" t="s">
        <v>1129</v>
      </c>
      <c r="C38" s="170">
        <v>1891.4</v>
      </c>
      <c r="F38" s="45"/>
      <c r="H38" s="26"/>
      <c r="L38" s="26"/>
      <c r="M38" s="26"/>
    </row>
    <row r="39" spans="1:14" x14ac:dyDescent="0.35">
      <c r="A39" s="28" t="s">
        <v>64</v>
      </c>
      <c r="B39" s="45" t="s">
        <v>65</v>
      </c>
      <c r="C39" s="171">
        <v>1500</v>
      </c>
      <c r="F39" s="45"/>
      <c r="H39" s="26"/>
      <c r="L39" s="26"/>
      <c r="M39" s="26"/>
      <c r="N39" s="57"/>
    </row>
    <row r="40" spans="1:14" outlineLevel="1" x14ac:dyDescent="0.35">
      <c r="A40" s="28" t="s">
        <v>66</v>
      </c>
      <c r="B40" s="51" t="s">
        <v>67</v>
      </c>
      <c r="C40" s="144">
        <v>2121.6068218155774</v>
      </c>
      <c r="F40" s="45"/>
      <c r="H40" s="26"/>
      <c r="L40" s="26"/>
      <c r="M40" s="26"/>
      <c r="N40" s="57"/>
    </row>
    <row r="41" spans="1:14" outlineLevel="1" x14ac:dyDescent="0.35">
      <c r="A41" s="28" t="s">
        <v>68</v>
      </c>
      <c r="B41" s="51" t="s">
        <v>69</v>
      </c>
      <c r="C41" s="144">
        <v>1508.6907335282042</v>
      </c>
      <c r="F41" s="45"/>
      <c r="H41" s="26"/>
      <c r="L41" s="26"/>
      <c r="M41" s="26"/>
      <c r="N41" s="57"/>
    </row>
    <row r="42" spans="1:14" outlineLevel="1" x14ac:dyDescent="0.35">
      <c r="A42" s="28" t="s">
        <v>70</v>
      </c>
      <c r="B42" s="51"/>
      <c r="C42" s="144"/>
      <c r="F42" s="45"/>
      <c r="H42" s="26"/>
      <c r="L42" s="26"/>
      <c r="M42" s="26"/>
      <c r="N42" s="57"/>
    </row>
    <row r="43" spans="1:14" outlineLevel="1" x14ac:dyDescent="0.35">
      <c r="A43" s="57" t="s">
        <v>1327</v>
      </c>
      <c r="B43" s="45"/>
      <c r="F43" s="45"/>
      <c r="H43" s="26"/>
      <c r="L43" s="26"/>
      <c r="M43" s="26"/>
      <c r="N43" s="57"/>
    </row>
    <row r="44" spans="1:14" ht="15" customHeight="1" x14ac:dyDescent="0.35">
      <c r="A44" s="47"/>
      <c r="B44" s="48" t="s">
        <v>71</v>
      </c>
      <c r="C44" s="94" t="s">
        <v>1130</v>
      </c>
      <c r="D44" s="47" t="s">
        <v>72</v>
      </c>
      <c r="E44" s="49"/>
      <c r="F44" s="50" t="s">
        <v>73</v>
      </c>
      <c r="G44" s="50" t="s">
        <v>74</v>
      </c>
      <c r="H44" s="26"/>
      <c r="L44" s="26"/>
      <c r="M44" s="26"/>
      <c r="N44" s="57"/>
    </row>
    <row r="45" spans="1:14" ht="43.5" x14ac:dyDescent="0.35">
      <c r="A45" s="28" t="s">
        <v>8</v>
      </c>
      <c r="B45" s="45" t="s">
        <v>75</v>
      </c>
      <c r="C45" s="140">
        <v>0.02</v>
      </c>
      <c r="D45" s="140">
        <f>IF(OR(C38="[For completion]",C39="[For completion]"),"Please complete G.3.1.1 and G.3.1.2",(C38/C39-1))</f>
        <v>0.26093333333333346</v>
      </c>
      <c r="E45" s="140"/>
      <c r="F45" s="189">
        <v>8.5699999999999998E-2</v>
      </c>
      <c r="G45" s="173" t="s">
        <v>1386</v>
      </c>
      <c r="H45" s="26"/>
      <c r="L45" s="26"/>
      <c r="M45" s="26"/>
      <c r="N45" s="57"/>
    </row>
    <row r="46" spans="1:14" outlineLevel="1" x14ac:dyDescent="0.35">
      <c r="A46" s="28" t="s">
        <v>76</v>
      </c>
      <c r="B46" s="43" t="s">
        <v>77</v>
      </c>
      <c r="C46" s="140"/>
      <c r="D46" s="140"/>
      <c r="E46" s="140"/>
      <c r="F46" s="140"/>
      <c r="G46" s="63"/>
      <c r="H46" s="26"/>
      <c r="L46" s="26"/>
      <c r="M46" s="26"/>
      <c r="N46" s="57"/>
    </row>
    <row r="47" spans="1:14" outlineLevel="1" x14ac:dyDescent="0.35">
      <c r="A47" s="28" t="s">
        <v>78</v>
      </c>
      <c r="B47" s="43" t="s">
        <v>79</v>
      </c>
      <c r="C47" s="140"/>
      <c r="D47" s="140"/>
      <c r="E47" s="140"/>
      <c r="F47" s="140"/>
      <c r="G47" s="63"/>
      <c r="H47" s="26"/>
      <c r="L47" s="26"/>
      <c r="M47" s="26"/>
      <c r="N47" s="57"/>
    </row>
    <row r="48" spans="1:14" outlineLevel="1" x14ac:dyDescent="0.35">
      <c r="A48" s="28" t="s">
        <v>80</v>
      </c>
      <c r="B48" s="43"/>
      <c r="C48" s="63"/>
      <c r="D48" s="63"/>
      <c r="E48" s="63"/>
      <c r="F48" s="63"/>
      <c r="G48" s="63"/>
      <c r="H48" s="26"/>
      <c r="L48" s="26"/>
      <c r="M48" s="26"/>
      <c r="N48" s="57"/>
    </row>
    <row r="49" spans="1:14" outlineLevel="1" x14ac:dyDescent="0.35">
      <c r="A49" s="28" t="s">
        <v>81</v>
      </c>
      <c r="B49" s="43"/>
      <c r="C49" s="63"/>
      <c r="D49" s="63"/>
      <c r="E49" s="63"/>
      <c r="F49" s="63"/>
      <c r="G49" s="63"/>
      <c r="H49" s="26"/>
      <c r="L49" s="26"/>
      <c r="M49" s="26"/>
      <c r="N49" s="57"/>
    </row>
    <row r="50" spans="1:14" outlineLevel="1" x14ac:dyDescent="0.35">
      <c r="A50" s="28" t="s">
        <v>82</v>
      </c>
      <c r="B50" s="43"/>
      <c r="C50" s="63"/>
      <c r="D50" s="63"/>
      <c r="E50" s="63"/>
      <c r="F50" s="63"/>
      <c r="G50" s="63"/>
      <c r="H50" s="26"/>
      <c r="L50" s="26"/>
      <c r="M50" s="26"/>
      <c r="N50" s="57"/>
    </row>
    <row r="51" spans="1:14" outlineLevel="1" x14ac:dyDescent="0.35">
      <c r="A51" s="28" t="s">
        <v>83</v>
      </c>
      <c r="B51" s="43"/>
      <c r="C51" s="63"/>
      <c r="D51" s="63"/>
      <c r="E51" s="63"/>
      <c r="F51" s="63"/>
      <c r="G51" s="63"/>
      <c r="H51" s="26"/>
      <c r="L51" s="26"/>
      <c r="M51" s="26"/>
      <c r="N51" s="57"/>
    </row>
    <row r="52" spans="1:14" ht="15" customHeight="1" x14ac:dyDescent="0.35">
      <c r="A52" s="47"/>
      <c r="B52" s="48" t="s">
        <v>84</v>
      </c>
      <c r="C52" s="47" t="s">
        <v>63</v>
      </c>
      <c r="D52" s="47"/>
      <c r="E52" s="49"/>
      <c r="F52" s="50" t="s">
        <v>85</v>
      </c>
      <c r="G52" s="50"/>
      <c r="H52" s="26"/>
      <c r="L52" s="26"/>
      <c r="M52" s="26"/>
      <c r="N52" s="57"/>
    </row>
    <row r="53" spans="1:14" x14ac:dyDescent="0.35">
      <c r="A53" s="28" t="s">
        <v>86</v>
      </c>
      <c r="B53" s="45" t="s">
        <v>87</v>
      </c>
      <c r="C53" s="178">
        <v>1891.4</v>
      </c>
      <c r="E53" s="52"/>
      <c r="F53" s="151">
        <f>IF($C$58=0,"",IF(C53="[for completion]","",C53/$C$58))</f>
        <v>1</v>
      </c>
      <c r="G53" s="53"/>
      <c r="H53" s="26"/>
      <c r="L53" s="26"/>
      <c r="M53" s="26"/>
      <c r="N53" s="57"/>
    </row>
    <row r="54" spans="1:14" x14ac:dyDescent="0.35">
      <c r="A54" s="28" t="s">
        <v>88</v>
      </c>
      <c r="B54" s="45" t="s">
        <v>89</v>
      </c>
      <c r="C54" s="144">
        <v>0</v>
      </c>
      <c r="E54" s="52"/>
      <c r="F54" s="151">
        <f>IF($C$58=0,"",IF(C54="[for completion]","",C54/$C$58))</f>
        <v>0</v>
      </c>
      <c r="G54" s="53"/>
      <c r="H54" s="26"/>
      <c r="L54" s="26"/>
      <c r="M54" s="26"/>
      <c r="N54" s="57"/>
    </row>
    <row r="55" spans="1:14" x14ac:dyDescent="0.35">
      <c r="A55" s="28" t="s">
        <v>90</v>
      </c>
      <c r="B55" s="45" t="s">
        <v>91</v>
      </c>
      <c r="C55" s="144">
        <v>0</v>
      </c>
      <c r="E55" s="52"/>
      <c r="F55" s="159">
        <f t="shared" ref="F55:F56" si="0">IF($C$58=0,"",IF(C55="[for completion]","",C55/$C$58))</f>
        <v>0</v>
      </c>
      <c r="G55" s="53"/>
      <c r="H55" s="26"/>
      <c r="L55" s="26"/>
      <c r="M55" s="26"/>
      <c r="N55" s="57"/>
    </row>
    <row r="56" spans="1:14" x14ac:dyDescent="0.35">
      <c r="A56" s="28" t="s">
        <v>92</v>
      </c>
      <c r="B56" s="45" t="s">
        <v>93</v>
      </c>
      <c r="C56" s="144">
        <v>0</v>
      </c>
      <c r="E56" s="52"/>
      <c r="F56" s="159">
        <f t="shared" si="0"/>
        <v>0</v>
      </c>
      <c r="G56" s="53"/>
      <c r="H56" s="26"/>
      <c r="L56" s="26"/>
      <c r="M56" s="26"/>
      <c r="N56" s="57"/>
    </row>
    <row r="57" spans="1:14" x14ac:dyDescent="0.35">
      <c r="A57" s="28" t="s">
        <v>94</v>
      </c>
      <c r="B57" s="28" t="s">
        <v>95</v>
      </c>
      <c r="C57" s="144">
        <v>0</v>
      </c>
      <c r="E57" s="52"/>
      <c r="F57" s="151">
        <f>IF($C$58=0,"",IF(C57="[for completion]","",C57/$C$58))</f>
        <v>0</v>
      </c>
      <c r="G57" s="53"/>
      <c r="H57" s="26"/>
      <c r="L57" s="26"/>
      <c r="M57" s="26"/>
      <c r="N57" s="57"/>
    </row>
    <row r="58" spans="1:14" x14ac:dyDescent="0.35">
      <c r="A58" s="28" t="s">
        <v>96</v>
      </c>
      <c r="B58" s="54" t="s">
        <v>97</v>
      </c>
      <c r="C58" s="145">
        <f>SUM(C53:C57)</f>
        <v>1891.4</v>
      </c>
      <c r="D58" s="52"/>
      <c r="E58" s="52"/>
      <c r="F58" s="152">
        <f>SUM(F53:F57)</f>
        <v>1</v>
      </c>
      <c r="G58" s="53"/>
      <c r="H58" s="26"/>
      <c r="L58" s="26"/>
      <c r="M58" s="26"/>
      <c r="N58" s="57"/>
    </row>
    <row r="59" spans="1:14" outlineLevel="1" x14ac:dyDescent="0.35">
      <c r="A59" s="28" t="s">
        <v>98</v>
      </c>
      <c r="B59" s="56" t="s">
        <v>99</v>
      </c>
      <c r="C59" s="144"/>
      <c r="E59" s="52"/>
      <c r="F59" s="151">
        <f t="shared" ref="F59:F64" si="1">IF($C$58=0,"",IF(C59="[for completion]","",C59/$C$58))</f>
        <v>0</v>
      </c>
      <c r="G59" s="53"/>
      <c r="H59" s="26"/>
      <c r="L59" s="26"/>
      <c r="M59" s="26"/>
      <c r="N59" s="57"/>
    </row>
    <row r="60" spans="1:14" outlineLevel="1" x14ac:dyDescent="0.35">
      <c r="A60" s="28" t="s">
        <v>100</v>
      </c>
      <c r="B60" s="56" t="s">
        <v>99</v>
      </c>
      <c r="C60" s="144"/>
      <c r="E60" s="52"/>
      <c r="F60" s="151">
        <f t="shared" si="1"/>
        <v>0</v>
      </c>
      <c r="G60" s="53"/>
      <c r="H60" s="26"/>
      <c r="L60" s="26"/>
      <c r="M60" s="26"/>
      <c r="N60" s="57"/>
    </row>
    <row r="61" spans="1:14" outlineLevel="1" x14ac:dyDescent="0.35">
      <c r="A61" s="28" t="s">
        <v>101</v>
      </c>
      <c r="B61" s="56" t="s">
        <v>99</v>
      </c>
      <c r="C61" s="144"/>
      <c r="E61" s="52"/>
      <c r="F61" s="151">
        <f t="shared" si="1"/>
        <v>0</v>
      </c>
      <c r="G61" s="53"/>
      <c r="H61" s="26"/>
      <c r="L61" s="26"/>
      <c r="M61" s="26"/>
      <c r="N61" s="57"/>
    </row>
    <row r="62" spans="1:14" outlineLevel="1" x14ac:dyDescent="0.35">
      <c r="A62" s="28" t="s">
        <v>102</v>
      </c>
      <c r="B62" s="56" t="s">
        <v>99</v>
      </c>
      <c r="C62" s="144"/>
      <c r="E62" s="52"/>
      <c r="F62" s="151">
        <f t="shared" si="1"/>
        <v>0</v>
      </c>
      <c r="G62" s="53"/>
      <c r="H62" s="26"/>
      <c r="L62" s="26"/>
      <c r="M62" s="26"/>
      <c r="N62" s="57"/>
    </row>
    <row r="63" spans="1:14" outlineLevel="1" x14ac:dyDescent="0.35">
      <c r="A63" s="28" t="s">
        <v>103</v>
      </c>
      <c r="B63" s="56" t="s">
        <v>99</v>
      </c>
      <c r="C63" s="144"/>
      <c r="E63" s="52"/>
      <c r="F63" s="151">
        <f t="shared" si="1"/>
        <v>0</v>
      </c>
      <c r="G63" s="53"/>
      <c r="H63" s="26"/>
      <c r="L63" s="26"/>
      <c r="M63" s="26"/>
      <c r="N63" s="57"/>
    </row>
    <row r="64" spans="1:14" outlineLevel="1" x14ac:dyDescent="0.35">
      <c r="A64" s="28" t="s">
        <v>104</v>
      </c>
      <c r="B64" s="56" t="s">
        <v>99</v>
      </c>
      <c r="C64" s="146"/>
      <c r="D64" s="57"/>
      <c r="E64" s="57"/>
      <c r="F64" s="151">
        <f t="shared" si="1"/>
        <v>0</v>
      </c>
      <c r="G64" s="55"/>
      <c r="H64" s="26"/>
      <c r="L64" s="26"/>
      <c r="M64" s="26"/>
      <c r="N64" s="57"/>
    </row>
    <row r="65" spans="1:14" ht="15" customHeight="1" x14ac:dyDescent="0.35">
      <c r="A65" s="47"/>
      <c r="B65" s="48" t="s">
        <v>105</v>
      </c>
      <c r="C65" s="94" t="s">
        <v>1141</v>
      </c>
      <c r="D65" s="94" t="s">
        <v>1142</v>
      </c>
      <c r="E65" s="49"/>
      <c r="F65" s="50" t="s">
        <v>106</v>
      </c>
      <c r="G65" s="58" t="s">
        <v>107</v>
      </c>
      <c r="H65" s="26"/>
      <c r="L65" s="26"/>
      <c r="M65" s="26"/>
      <c r="N65" s="57"/>
    </row>
    <row r="66" spans="1:14" x14ac:dyDescent="0.35">
      <c r="A66" s="28" t="s">
        <v>108</v>
      </c>
      <c r="B66" s="45" t="s">
        <v>1213</v>
      </c>
      <c r="C66" s="147">
        <v>8.81</v>
      </c>
      <c r="D66" s="193" t="s">
        <v>953</v>
      </c>
      <c r="E66" s="42"/>
      <c r="F66" s="190"/>
      <c r="G66" s="59"/>
      <c r="H66" s="26"/>
      <c r="L66" s="26"/>
      <c r="M66" s="26"/>
      <c r="N66" s="57"/>
    </row>
    <row r="67" spans="1:14" x14ac:dyDescent="0.35">
      <c r="B67" s="45"/>
      <c r="E67" s="42"/>
      <c r="F67" s="190"/>
      <c r="G67" s="59"/>
      <c r="H67" s="26"/>
      <c r="L67" s="26"/>
      <c r="M67" s="26"/>
      <c r="N67" s="57"/>
    </row>
    <row r="68" spans="1:14" x14ac:dyDescent="0.35">
      <c r="B68" s="45" t="s">
        <v>1135</v>
      </c>
      <c r="C68" s="42"/>
      <c r="D68" s="42"/>
      <c r="E68" s="42"/>
      <c r="F68" s="59"/>
      <c r="G68" s="59"/>
      <c r="H68" s="26"/>
      <c r="L68" s="26"/>
      <c r="M68" s="26"/>
      <c r="N68" s="57"/>
    </row>
    <row r="69" spans="1:14" x14ac:dyDescent="0.35">
      <c r="B69" s="45" t="s">
        <v>110</v>
      </c>
      <c r="E69" s="42"/>
      <c r="F69" s="59"/>
      <c r="G69" s="59"/>
      <c r="H69" s="26"/>
      <c r="L69" s="26"/>
      <c r="M69" s="26"/>
      <c r="N69" s="57"/>
    </row>
    <row r="70" spans="1:14" x14ac:dyDescent="0.35">
      <c r="A70" s="28" t="s">
        <v>111</v>
      </c>
      <c r="B70" s="135" t="s">
        <v>1300</v>
      </c>
      <c r="C70" s="144">
        <v>116.27358577378665</v>
      </c>
      <c r="D70" s="193" t="s">
        <v>953</v>
      </c>
      <c r="E70" s="136"/>
      <c r="F70" s="151">
        <f t="shared" ref="F70:F76" si="2">IF($C$77=0,"",IF(C70="[for completion]","",C70/$C$77))</f>
        <v>6.1473500396885546E-2</v>
      </c>
      <c r="G70" s="151" t="str">
        <f>IF($D$77=0,"",IF(D70="[Mark as ND1 if not relevant]","",D70/$D$77))</f>
        <v/>
      </c>
      <c r="H70" s="26"/>
      <c r="L70" s="26"/>
      <c r="M70" s="26"/>
      <c r="N70" s="57"/>
    </row>
    <row r="71" spans="1:14" x14ac:dyDescent="0.35">
      <c r="A71" s="28" t="s">
        <v>112</v>
      </c>
      <c r="B71" s="136" t="s">
        <v>1301</v>
      </c>
      <c r="C71" s="144">
        <v>130.50993047786065</v>
      </c>
      <c r="D71" s="193" t="s">
        <v>953</v>
      </c>
      <c r="E71" s="136"/>
      <c r="F71" s="151">
        <f t="shared" si="2"/>
        <v>6.9000213673955507E-2</v>
      </c>
      <c r="G71" s="151" t="str">
        <f t="shared" ref="G71:G76" si="3">IF($D$77=0,"",IF(D71="[Mark as ND1 if not relevant]","",D71/$D$77))</f>
        <v/>
      </c>
      <c r="H71" s="26"/>
      <c r="L71" s="26"/>
      <c r="M71" s="26"/>
      <c r="N71" s="57"/>
    </row>
    <row r="72" spans="1:14" x14ac:dyDescent="0.35">
      <c r="A72" s="28" t="s">
        <v>113</v>
      </c>
      <c r="B72" s="135" t="s">
        <v>1302</v>
      </c>
      <c r="C72" s="144">
        <v>128.0766793328587</v>
      </c>
      <c r="D72" s="193" t="s">
        <v>953</v>
      </c>
      <c r="E72" s="136"/>
      <c r="F72" s="151">
        <f t="shared" si="2"/>
        <v>6.7713761000869357E-2</v>
      </c>
      <c r="G72" s="151" t="str">
        <f t="shared" si="3"/>
        <v/>
      </c>
      <c r="H72" s="26"/>
      <c r="L72" s="26"/>
      <c r="M72" s="26"/>
      <c r="N72" s="57"/>
    </row>
    <row r="73" spans="1:14" x14ac:dyDescent="0.35">
      <c r="A73" s="28" t="s">
        <v>114</v>
      </c>
      <c r="B73" s="135" t="s">
        <v>1303</v>
      </c>
      <c r="C73" s="144">
        <v>123.35086425896533</v>
      </c>
      <c r="D73" s="193" t="s">
        <v>953</v>
      </c>
      <c r="E73" s="136"/>
      <c r="F73" s="151">
        <f t="shared" si="2"/>
        <v>6.5215236569139939E-2</v>
      </c>
      <c r="G73" s="151" t="str">
        <f t="shared" si="3"/>
        <v/>
      </c>
      <c r="H73" s="26"/>
      <c r="L73" s="26"/>
      <c r="M73" s="26"/>
      <c r="N73" s="57"/>
    </row>
    <row r="74" spans="1:14" x14ac:dyDescent="0.35">
      <c r="A74" s="28" t="s">
        <v>115</v>
      </c>
      <c r="B74" s="135" t="s">
        <v>1304</v>
      </c>
      <c r="C74" s="144">
        <v>120.52246978661483</v>
      </c>
      <c r="D74" s="193" t="s">
        <v>953</v>
      </c>
      <c r="E74" s="136"/>
      <c r="F74" s="151">
        <f t="shared" si="2"/>
        <v>6.3719872789296958E-2</v>
      </c>
      <c r="G74" s="151" t="str">
        <f t="shared" si="3"/>
        <v/>
      </c>
      <c r="H74" s="26"/>
      <c r="L74" s="26"/>
      <c r="M74" s="26"/>
      <c r="N74" s="57"/>
    </row>
    <row r="75" spans="1:14" x14ac:dyDescent="0.35">
      <c r="A75" s="28" t="s">
        <v>116</v>
      </c>
      <c r="B75" s="135" t="s">
        <v>1305</v>
      </c>
      <c r="C75" s="144">
        <v>526.33071068553386</v>
      </c>
      <c r="D75" s="193" t="s">
        <v>953</v>
      </c>
      <c r="E75" s="136"/>
      <c r="F75" s="151">
        <f t="shared" si="2"/>
        <v>0.27826948775079913</v>
      </c>
      <c r="G75" s="151" t="str">
        <f t="shared" si="3"/>
        <v/>
      </c>
      <c r="H75" s="26"/>
      <c r="L75" s="26"/>
      <c r="M75" s="26"/>
      <c r="N75" s="57"/>
    </row>
    <row r="76" spans="1:14" x14ac:dyDescent="0.35">
      <c r="A76" s="28" t="s">
        <v>117</v>
      </c>
      <c r="B76" s="135" t="s">
        <v>1306</v>
      </c>
      <c r="C76" s="144">
        <v>746.37817020436808</v>
      </c>
      <c r="D76" s="193" t="s">
        <v>953</v>
      </c>
      <c r="E76" s="136"/>
      <c r="F76" s="151">
        <f t="shared" si="2"/>
        <v>0.39460792781905352</v>
      </c>
      <c r="G76" s="151" t="str">
        <f t="shared" si="3"/>
        <v/>
      </c>
      <c r="H76" s="26"/>
      <c r="L76" s="26"/>
      <c r="M76" s="26"/>
      <c r="N76" s="57"/>
    </row>
    <row r="77" spans="1:14" x14ac:dyDescent="0.35">
      <c r="A77" s="28" t="s">
        <v>118</v>
      </c>
      <c r="B77" s="60" t="s">
        <v>97</v>
      </c>
      <c r="C77" s="145">
        <f>SUM(C70:C76)</f>
        <v>1891.4424105199882</v>
      </c>
      <c r="D77" s="145">
        <f>SUM(D70:D76)</f>
        <v>0</v>
      </c>
      <c r="E77" s="45"/>
      <c r="F77" s="152">
        <f>SUM(F70:F76)</f>
        <v>1</v>
      </c>
      <c r="G77" s="152">
        <f>SUM(G70:G76)</f>
        <v>0</v>
      </c>
      <c r="H77" s="26"/>
      <c r="L77" s="26"/>
      <c r="M77" s="26"/>
      <c r="N77" s="57"/>
    </row>
    <row r="78" spans="1:14" outlineLevel="1" x14ac:dyDescent="0.35">
      <c r="A78" s="28" t="s">
        <v>119</v>
      </c>
      <c r="B78" s="61" t="s">
        <v>120</v>
      </c>
      <c r="C78" s="145"/>
      <c r="D78" s="145"/>
      <c r="E78" s="45"/>
      <c r="F78" s="151">
        <f>IF($C$77=0,"",IF(C78="[for completion]","",C78/$C$77))</f>
        <v>0</v>
      </c>
      <c r="G78" s="151" t="str">
        <f t="shared" ref="G78:G87" si="4">IF($D$77=0,"",IF(D78="[for completion]","",D78/$D$77))</f>
        <v/>
      </c>
      <c r="H78" s="26"/>
      <c r="L78" s="26"/>
      <c r="M78" s="26"/>
      <c r="N78" s="57"/>
    </row>
    <row r="79" spans="1:14" outlineLevel="1" x14ac:dyDescent="0.35">
      <c r="A79" s="28" t="s">
        <v>121</v>
      </c>
      <c r="B79" s="61" t="s">
        <v>122</v>
      </c>
      <c r="C79" s="145"/>
      <c r="D79" s="145"/>
      <c r="E79" s="45"/>
      <c r="F79" s="151">
        <f t="shared" ref="F79:F87" si="5">IF($C$77=0,"",IF(C79="[for completion]","",C79/$C$77))</f>
        <v>0</v>
      </c>
      <c r="G79" s="151" t="str">
        <f t="shared" si="4"/>
        <v/>
      </c>
      <c r="H79" s="26"/>
      <c r="L79" s="26"/>
      <c r="M79" s="26"/>
      <c r="N79" s="57"/>
    </row>
    <row r="80" spans="1:14" outlineLevel="1" x14ac:dyDescent="0.35">
      <c r="A80" s="28" t="s">
        <v>123</v>
      </c>
      <c r="B80" s="61" t="s">
        <v>124</v>
      </c>
      <c r="C80" s="145"/>
      <c r="D80" s="145"/>
      <c r="E80" s="45"/>
      <c r="F80" s="151">
        <f t="shared" si="5"/>
        <v>0</v>
      </c>
      <c r="G80" s="151" t="str">
        <f t="shared" si="4"/>
        <v/>
      </c>
      <c r="H80" s="26"/>
      <c r="L80" s="26"/>
      <c r="M80" s="26"/>
      <c r="N80" s="57"/>
    </row>
    <row r="81" spans="1:14" outlineLevel="1" x14ac:dyDescent="0.35">
      <c r="A81" s="28" t="s">
        <v>125</v>
      </c>
      <c r="B81" s="61" t="s">
        <v>126</v>
      </c>
      <c r="C81" s="145"/>
      <c r="D81" s="145"/>
      <c r="E81" s="45"/>
      <c r="F81" s="151">
        <f t="shared" si="5"/>
        <v>0</v>
      </c>
      <c r="G81" s="151" t="str">
        <f t="shared" si="4"/>
        <v/>
      </c>
      <c r="H81" s="26"/>
      <c r="L81" s="26"/>
      <c r="M81" s="26"/>
      <c r="N81" s="57"/>
    </row>
    <row r="82" spans="1:14" outlineLevel="1" x14ac:dyDescent="0.35">
      <c r="A82" s="28" t="s">
        <v>127</v>
      </c>
      <c r="B82" s="61" t="s">
        <v>128</v>
      </c>
      <c r="C82" s="145"/>
      <c r="D82" s="145"/>
      <c r="E82" s="45"/>
      <c r="F82" s="151">
        <f t="shared" si="5"/>
        <v>0</v>
      </c>
      <c r="G82" s="151" t="str">
        <f t="shared" si="4"/>
        <v/>
      </c>
      <c r="H82" s="26"/>
      <c r="L82" s="26"/>
      <c r="M82" s="26"/>
      <c r="N82" s="57"/>
    </row>
    <row r="83" spans="1:14" outlineLevel="1" x14ac:dyDescent="0.35">
      <c r="A83" s="28" t="s">
        <v>129</v>
      </c>
      <c r="B83" s="61"/>
      <c r="C83" s="52"/>
      <c r="D83" s="52"/>
      <c r="E83" s="45"/>
      <c r="F83" s="53"/>
      <c r="G83" s="53"/>
      <c r="H83" s="26"/>
      <c r="L83" s="26"/>
      <c r="M83" s="26"/>
      <c r="N83" s="57"/>
    </row>
    <row r="84" spans="1:14" outlineLevel="1" x14ac:dyDescent="0.35">
      <c r="A84" s="28" t="s">
        <v>130</v>
      </c>
      <c r="B84" s="61"/>
      <c r="C84" s="52"/>
      <c r="D84" s="52"/>
      <c r="E84" s="45"/>
      <c r="F84" s="53"/>
      <c r="G84" s="53"/>
      <c r="H84" s="26"/>
      <c r="L84" s="26"/>
      <c r="M84" s="26"/>
      <c r="N84" s="57"/>
    </row>
    <row r="85" spans="1:14" outlineLevel="1" x14ac:dyDescent="0.35">
      <c r="A85" s="28" t="s">
        <v>131</v>
      </c>
      <c r="B85" s="61"/>
      <c r="C85" s="52"/>
      <c r="D85" s="52"/>
      <c r="E85" s="45"/>
      <c r="F85" s="53"/>
      <c r="G85" s="53"/>
      <c r="H85" s="26"/>
      <c r="L85" s="26"/>
      <c r="M85" s="26"/>
      <c r="N85" s="57"/>
    </row>
    <row r="86" spans="1:14" outlineLevel="1" x14ac:dyDescent="0.35">
      <c r="A86" s="28" t="s">
        <v>132</v>
      </c>
      <c r="B86" s="60"/>
      <c r="C86" s="52"/>
      <c r="D86" s="52"/>
      <c r="E86" s="45"/>
      <c r="F86" s="53">
        <f t="shared" si="5"/>
        <v>0</v>
      </c>
      <c r="G86" s="53" t="str">
        <f t="shared" si="4"/>
        <v/>
      </c>
      <c r="H86" s="26"/>
      <c r="L86" s="26"/>
      <c r="M86" s="26"/>
      <c r="N86" s="57"/>
    </row>
    <row r="87" spans="1:14" outlineLevel="1" x14ac:dyDescent="0.35">
      <c r="A87" s="28" t="s">
        <v>133</v>
      </c>
      <c r="B87" s="61"/>
      <c r="C87" s="52"/>
      <c r="D87" s="52"/>
      <c r="E87" s="45"/>
      <c r="F87" s="53">
        <f t="shared" si="5"/>
        <v>0</v>
      </c>
      <c r="G87" s="53" t="str">
        <f t="shared" si="4"/>
        <v/>
      </c>
      <c r="H87" s="26"/>
      <c r="L87" s="26"/>
      <c r="M87" s="26"/>
      <c r="N87" s="57"/>
    </row>
    <row r="88" spans="1:14" ht="15" customHeight="1" x14ac:dyDescent="0.35">
      <c r="A88" s="47"/>
      <c r="B88" s="48" t="s">
        <v>134</v>
      </c>
      <c r="C88" s="94" t="s">
        <v>1143</v>
      </c>
      <c r="D88" s="94" t="s">
        <v>1144</v>
      </c>
      <c r="E88" s="49"/>
      <c r="F88" s="50" t="s">
        <v>135</v>
      </c>
      <c r="G88" s="47" t="s">
        <v>136</v>
      </c>
      <c r="H88" s="26"/>
      <c r="L88" s="26"/>
      <c r="M88" s="26"/>
      <c r="N88" s="57"/>
    </row>
    <row r="89" spans="1:14" x14ac:dyDescent="0.35">
      <c r="A89" s="28" t="s">
        <v>137</v>
      </c>
      <c r="B89" s="45" t="s">
        <v>109</v>
      </c>
      <c r="C89" s="147">
        <v>3.23</v>
      </c>
      <c r="D89" s="147">
        <v>4.2300000000000004</v>
      </c>
      <c r="E89" s="42"/>
      <c r="F89" s="157"/>
      <c r="G89" s="158"/>
      <c r="H89" s="26"/>
      <c r="L89" s="26"/>
      <c r="M89" s="26"/>
      <c r="N89" s="57"/>
    </row>
    <row r="90" spans="1:14" x14ac:dyDescent="0.35">
      <c r="B90" s="45"/>
      <c r="C90" s="147"/>
      <c r="D90" s="147"/>
      <c r="E90" s="42"/>
      <c r="F90" s="157"/>
      <c r="G90" s="158"/>
      <c r="H90" s="26"/>
      <c r="L90" s="26"/>
      <c r="M90" s="26"/>
      <c r="N90" s="57"/>
    </row>
    <row r="91" spans="1:14" x14ac:dyDescent="0.35">
      <c r="B91" s="45" t="s">
        <v>1136</v>
      </c>
      <c r="C91" s="156"/>
      <c r="D91" s="156"/>
      <c r="E91" s="42"/>
      <c r="F91" s="158"/>
      <c r="G91" s="158"/>
      <c r="H91" s="26"/>
      <c r="L91" s="26"/>
      <c r="M91" s="26"/>
      <c r="N91" s="57"/>
    </row>
    <row r="92" spans="1:14" x14ac:dyDescent="0.35">
      <c r="A92" s="28" t="s">
        <v>138</v>
      </c>
      <c r="B92" s="45" t="s">
        <v>110</v>
      </c>
      <c r="C92" s="147"/>
      <c r="D92" s="147"/>
      <c r="E92" s="42"/>
      <c r="F92" s="158"/>
      <c r="G92" s="158"/>
      <c r="H92" s="26"/>
      <c r="L92" s="26"/>
      <c r="M92" s="26"/>
      <c r="N92" s="57"/>
    </row>
    <row r="93" spans="1:14" x14ac:dyDescent="0.35">
      <c r="A93" s="28" t="s">
        <v>139</v>
      </c>
      <c r="B93" s="136" t="s">
        <v>1300</v>
      </c>
      <c r="C93" s="144">
        <v>0</v>
      </c>
      <c r="D93" s="144">
        <v>0</v>
      </c>
      <c r="E93" s="24"/>
      <c r="F93" s="151">
        <f>IF($C$100=0,"",IF(C93="[for completion]","",IF(C93="","",C93/$C$100)))</f>
        <v>0</v>
      </c>
      <c r="G93" s="151">
        <f>IF($D$100=0,"",IF(D93="[Mark as ND1 if not relevant]","",IF(D93="","",D93/$D$100)))</f>
        <v>0</v>
      </c>
      <c r="H93" s="26"/>
      <c r="L93" s="26"/>
      <c r="M93" s="26"/>
      <c r="N93" s="57"/>
    </row>
    <row r="94" spans="1:14" x14ac:dyDescent="0.35">
      <c r="A94" s="28" t="s">
        <v>140</v>
      </c>
      <c r="B94" s="136" t="s">
        <v>1301</v>
      </c>
      <c r="C94" s="144">
        <v>500</v>
      </c>
      <c r="D94" s="144">
        <v>0</v>
      </c>
      <c r="E94" s="24"/>
      <c r="F94" s="151">
        <f t="shared" ref="F94:F99" si="6">IF($C$100=0,"",IF(C94="[for completion]","",IF(C94="","",C94/$C$100)))</f>
        <v>0.33333333333333331</v>
      </c>
      <c r="G94" s="151">
        <f t="shared" ref="G94:G99" si="7">IF($D$100=0,"",IF(D94="[Mark as ND1 if not relevant]","",IF(D94="","",D94/$D$100)))</f>
        <v>0</v>
      </c>
      <c r="H94" s="26"/>
      <c r="L94" s="26"/>
      <c r="M94" s="26"/>
      <c r="N94" s="57"/>
    </row>
    <row r="95" spans="1:14" x14ac:dyDescent="0.35">
      <c r="A95" s="28" t="s">
        <v>141</v>
      </c>
      <c r="B95" s="136" t="s">
        <v>1302</v>
      </c>
      <c r="C95" s="144">
        <v>500</v>
      </c>
      <c r="D95" s="144">
        <v>500</v>
      </c>
      <c r="E95" s="24"/>
      <c r="F95" s="151">
        <f t="shared" si="6"/>
        <v>0.33333333333333331</v>
      </c>
      <c r="G95" s="151">
        <f t="shared" si="7"/>
        <v>0.33333333333333331</v>
      </c>
      <c r="H95" s="26"/>
      <c r="L95" s="26"/>
      <c r="M95" s="26"/>
      <c r="N95" s="57"/>
    </row>
    <row r="96" spans="1:14" x14ac:dyDescent="0.35">
      <c r="A96" s="28" t="s">
        <v>142</v>
      </c>
      <c r="B96" s="136" t="s">
        <v>1303</v>
      </c>
      <c r="C96" s="144">
        <v>0</v>
      </c>
      <c r="D96" s="144">
        <v>500</v>
      </c>
      <c r="E96" s="24"/>
      <c r="F96" s="151">
        <f t="shared" si="6"/>
        <v>0</v>
      </c>
      <c r="G96" s="151">
        <f t="shared" si="7"/>
        <v>0.33333333333333331</v>
      </c>
      <c r="H96" s="26"/>
      <c r="L96" s="26"/>
      <c r="M96" s="26"/>
      <c r="N96" s="57"/>
    </row>
    <row r="97" spans="1:14" x14ac:dyDescent="0.35">
      <c r="A97" s="28" t="s">
        <v>143</v>
      </c>
      <c r="B97" s="136" t="s">
        <v>1304</v>
      </c>
      <c r="C97" s="144">
        <v>0</v>
      </c>
      <c r="D97" s="144">
        <v>0</v>
      </c>
      <c r="E97" s="24"/>
      <c r="F97" s="151">
        <f t="shared" si="6"/>
        <v>0</v>
      </c>
      <c r="G97" s="151">
        <f t="shared" si="7"/>
        <v>0</v>
      </c>
      <c r="H97" s="26"/>
      <c r="L97" s="26"/>
      <c r="M97" s="26"/>
    </row>
    <row r="98" spans="1:14" x14ac:dyDescent="0.35">
      <c r="A98" s="28" t="s">
        <v>144</v>
      </c>
      <c r="B98" s="136" t="s">
        <v>1305</v>
      </c>
      <c r="C98" s="144">
        <v>500</v>
      </c>
      <c r="D98" s="144">
        <v>500</v>
      </c>
      <c r="E98" s="24"/>
      <c r="F98" s="151">
        <f t="shared" si="6"/>
        <v>0.33333333333333331</v>
      </c>
      <c r="G98" s="151">
        <f t="shared" si="7"/>
        <v>0.33333333333333331</v>
      </c>
      <c r="H98" s="26"/>
      <c r="L98" s="26"/>
      <c r="M98" s="26"/>
    </row>
    <row r="99" spans="1:14" x14ac:dyDescent="0.35">
      <c r="A99" s="28" t="s">
        <v>145</v>
      </c>
      <c r="B99" s="136" t="s">
        <v>1306</v>
      </c>
      <c r="C99" s="144">
        <v>0</v>
      </c>
      <c r="D99" s="144">
        <v>0</v>
      </c>
      <c r="E99" s="24"/>
      <c r="F99" s="151">
        <f t="shared" si="6"/>
        <v>0</v>
      </c>
      <c r="G99" s="151">
        <f t="shared" si="7"/>
        <v>0</v>
      </c>
      <c r="H99" s="26"/>
      <c r="L99" s="26"/>
      <c r="M99" s="26"/>
    </row>
    <row r="100" spans="1:14" x14ac:dyDescent="0.35">
      <c r="A100" s="28" t="s">
        <v>146</v>
      </c>
      <c r="B100" s="60" t="s">
        <v>97</v>
      </c>
      <c r="C100" s="145">
        <f>SUM(C93:C99)</f>
        <v>1500</v>
      </c>
      <c r="D100" s="145">
        <f>SUM(D93:D99)</f>
        <v>1500</v>
      </c>
      <c r="E100" s="45"/>
      <c r="F100" s="152">
        <f>SUM(F93:F99)</f>
        <v>1</v>
      </c>
      <c r="G100" s="152">
        <f>SUM(G93:G99)</f>
        <v>1</v>
      </c>
      <c r="H100" s="26"/>
      <c r="L100" s="26"/>
      <c r="M100" s="26"/>
    </row>
    <row r="101" spans="1:14" outlineLevel="1" x14ac:dyDescent="0.35">
      <c r="A101" s="28" t="s">
        <v>147</v>
      </c>
      <c r="B101" s="61" t="s">
        <v>120</v>
      </c>
      <c r="C101" s="145"/>
      <c r="D101" s="145"/>
      <c r="E101" s="45"/>
      <c r="F101" s="151">
        <f t="shared" ref="F101:F105" si="8">IF($C$100=0,"",IF(C101="[for completion]","",C101/$C$100))</f>
        <v>0</v>
      </c>
      <c r="G101" s="151">
        <f t="shared" ref="G101:G105" si="9">IF($D$100=0,"",IF(D101="[for completion]","",D101/$D$100))</f>
        <v>0</v>
      </c>
      <c r="H101" s="26"/>
      <c r="L101" s="26"/>
      <c r="M101" s="26"/>
    </row>
    <row r="102" spans="1:14" outlineLevel="1" x14ac:dyDescent="0.35">
      <c r="A102" s="28" t="s">
        <v>148</v>
      </c>
      <c r="B102" s="61" t="s">
        <v>122</v>
      </c>
      <c r="C102" s="145"/>
      <c r="D102" s="145"/>
      <c r="E102" s="45"/>
      <c r="F102" s="151">
        <f t="shared" si="8"/>
        <v>0</v>
      </c>
      <c r="G102" s="151">
        <f t="shared" si="9"/>
        <v>0</v>
      </c>
      <c r="H102" s="26"/>
      <c r="L102" s="26"/>
      <c r="M102" s="26"/>
    </row>
    <row r="103" spans="1:14" outlineLevel="1" x14ac:dyDescent="0.35">
      <c r="A103" s="28" t="s">
        <v>149</v>
      </c>
      <c r="B103" s="61" t="s">
        <v>124</v>
      </c>
      <c r="C103" s="145"/>
      <c r="D103" s="145"/>
      <c r="E103" s="45"/>
      <c r="F103" s="151">
        <f t="shared" si="8"/>
        <v>0</v>
      </c>
      <c r="G103" s="151">
        <f t="shared" si="9"/>
        <v>0</v>
      </c>
      <c r="H103" s="26"/>
      <c r="L103" s="26"/>
      <c r="M103" s="26"/>
    </row>
    <row r="104" spans="1:14" outlineLevel="1" x14ac:dyDescent="0.35">
      <c r="A104" s="28" t="s">
        <v>150</v>
      </c>
      <c r="B104" s="61" t="s">
        <v>126</v>
      </c>
      <c r="C104" s="145"/>
      <c r="D104" s="145"/>
      <c r="E104" s="45"/>
      <c r="F104" s="151">
        <f t="shared" si="8"/>
        <v>0</v>
      </c>
      <c r="G104" s="151">
        <f t="shared" si="9"/>
        <v>0</v>
      </c>
      <c r="H104" s="26"/>
      <c r="L104" s="26"/>
      <c r="M104" s="26"/>
    </row>
    <row r="105" spans="1:14" outlineLevel="1" x14ac:dyDescent="0.35">
      <c r="A105" s="28" t="s">
        <v>151</v>
      </c>
      <c r="B105" s="61" t="s">
        <v>128</v>
      </c>
      <c r="C105" s="145"/>
      <c r="D105" s="145"/>
      <c r="E105" s="45"/>
      <c r="F105" s="151">
        <f t="shared" si="8"/>
        <v>0</v>
      </c>
      <c r="G105" s="151">
        <f t="shared" si="9"/>
        <v>0</v>
      </c>
      <c r="H105" s="26"/>
      <c r="L105" s="26"/>
      <c r="M105" s="26"/>
    </row>
    <row r="106" spans="1:14" outlineLevel="1" x14ac:dyDescent="0.35">
      <c r="A106" s="28" t="s">
        <v>152</v>
      </c>
      <c r="B106" s="61"/>
      <c r="C106" s="52"/>
      <c r="D106" s="52"/>
      <c r="E106" s="45"/>
      <c r="F106" s="53"/>
      <c r="G106" s="53"/>
      <c r="H106" s="26"/>
      <c r="L106" s="26"/>
      <c r="M106" s="26"/>
    </row>
    <row r="107" spans="1:14" outlineLevel="1" x14ac:dyDescent="0.35">
      <c r="A107" s="28" t="s">
        <v>153</v>
      </c>
      <c r="B107" s="61"/>
      <c r="C107" s="52"/>
      <c r="D107" s="52"/>
      <c r="E107" s="45"/>
      <c r="F107" s="53"/>
      <c r="G107" s="53"/>
      <c r="H107" s="26"/>
      <c r="L107" s="26"/>
      <c r="M107" s="26"/>
    </row>
    <row r="108" spans="1:14" outlineLevel="1" x14ac:dyDescent="0.35">
      <c r="A108" s="28" t="s">
        <v>154</v>
      </c>
      <c r="B108" s="60"/>
      <c r="C108" s="52"/>
      <c r="D108" s="52"/>
      <c r="E108" s="45"/>
      <c r="F108" s="53"/>
      <c r="G108" s="53"/>
      <c r="H108" s="26"/>
      <c r="L108" s="26"/>
      <c r="M108" s="26"/>
    </row>
    <row r="109" spans="1:14" outlineLevel="1" x14ac:dyDescent="0.35">
      <c r="A109" s="28" t="s">
        <v>155</v>
      </c>
      <c r="B109" s="61"/>
      <c r="C109" s="52"/>
      <c r="D109" s="52"/>
      <c r="E109" s="45"/>
      <c r="F109" s="53"/>
      <c r="G109" s="53"/>
      <c r="H109" s="26"/>
      <c r="L109" s="26"/>
      <c r="M109" s="26"/>
    </row>
    <row r="110" spans="1:14" outlineLevel="1" x14ac:dyDescent="0.35">
      <c r="A110" s="28" t="s">
        <v>156</v>
      </c>
      <c r="B110" s="61"/>
      <c r="C110" s="52"/>
      <c r="D110" s="52"/>
      <c r="E110" s="45"/>
      <c r="F110" s="53"/>
      <c r="G110" s="53"/>
      <c r="H110" s="26"/>
      <c r="L110" s="26"/>
      <c r="M110" s="26"/>
    </row>
    <row r="111" spans="1:14" ht="15" customHeight="1" x14ac:dyDescent="0.35">
      <c r="A111" s="47"/>
      <c r="B111" s="150" t="s">
        <v>1324</v>
      </c>
      <c r="C111" s="50" t="s">
        <v>157</v>
      </c>
      <c r="D111" s="50" t="s">
        <v>158</v>
      </c>
      <c r="E111" s="49"/>
      <c r="F111" s="50" t="s">
        <v>159</v>
      </c>
      <c r="G111" s="50" t="s">
        <v>160</v>
      </c>
      <c r="H111" s="26"/>
      <c r="L111" s="26"/>
      <c r="M111" s="26"/>
    </row>
    <row r="112" spans="1:14" s="62" customFormat="1" x14ac:dyDescent="0.35">
      <c r="A112" s="28" t="s">
        <v>161</v>
      </c>
      <c r="B112" s="45" t="s">
        <v>162</v>
      </c>
      <c r="C112" s="178">
        <v>1891.4</v>
      </c>
      <c r="D112" s="178">
        <v>1891.4</v>
      </c>
      <c r="E112" s="53"/>
      <c r="F112" s="151">
        <f>IF($C$129=0,"",IF(C112="[for completion]","",IF(C112="","",C112/$C$129)))</f>
        <v>1</v>
      </c>
      <c r="G112" s="151">
        <f>IF($D$129=0,"",IF(D112="[for completion]","",IF(D112="","",D112/$D$129)))</f>
        <v>1</v>
      </c>
      <c r="I112" s="28"/>
      <c r="J112" s="28"/>
      <c r="K112" s="28"/>
      <c r="L112" s="26" t="s">
        <v>1309</v>
      </c>
      <c r="M112" s="26"/>
      <c r="N112" s="26"/>
    </row>
    <row r="113" spans="1:14" s="62" customFormat="1" x14ac:dyDescent="0.35">
      <c r="A113" s="28" t="s">
        <v>163</v>
      </c>
      <c r="B113" s="45" t="s">
        <v>1310</v>
      </c>
      <c r="C113" s="144">
        <v>0</v>
      </c>
      <c r="D113" s="144">
        <v>0</v>
      </c>
      <c r="E113" s="53"/>
      <c r="F113" s="151">
        <f t="shared" ref="F113:F128" si="10">IF($C$129=0,"",IF(C113="[for completion]","",IF(C113="","",C113/$C$129)))</f>
        <v>0</v>
      </c>
      <c r="G113" s="151">
        <f t="shared" ref="G113:G128" si="11">IF($D$129=0,"",IF(D113="[for completion]","",IF(D113="","",D113/$D$129)))</f>
        <v>0</v>
      </c>
      <c r="I113" s="28"/>
      <c r="J113" s="28"/>
      <c r="K113" s="28"/>
      <c r="L113" s="45" t="s">
        <v>1310</v>
      </c>
      <c r="M113" s="26"/>
      <c r="N113" s="26"/>
    </row>
    <row r="114" spans="1:14" s="62" customFormat="1" x14ac:dyDescent="0.35">
      <c r="A114" s="28" t="s">
        <v>164</v>
      </c>
      <c r="B114" s="45" t="s">
        <v>171</v>
      </c>
      <c r="C114" s="176">
        <v>0</v>
      </c>
      <c r="D114" s="176">
        <v>0</v>
      </c>
      <c r="E114" s="53"/>
      <c r="F114" s="151">
        <f t="shared" si="10"/>
        <v>0</v>
      </c>
      <c r="G114" s="151">
        <f t="shared" si="11"/>
        <v>0</v>
      </c>
      <c r="I114" s="28"/>
      <c r="J114" s="28"/>
      <c r="K114" s="28"/>
      <c r="L114" s="45" t="s">
        <v>171</v>
      </c>
      <c r="M114" s="26"/>
      <c r="N114" s="26"/>
    </row>
    <row r="115" spans="1:14" s="62" customFormat="1" x14ac:dyDescent="0.35">
      <c r="A115" s="28" t="s">
        <v>165</v>
      </c>
      <c r="B115" s="45" t="s">
        <v>1311</v>
      </c>
      <c r="C115" s="176">
        <v>0</v>
      </c>
      <c r="D115" s="176">
        <v>0</v>
      </c>
      <c r="E115" s="53"/>
      <c r="F115" s="151">
        <f t="shared" si="10"/>
        <v>0</v>
      </c>
      <c r="G115" s="151">
        <f t="shared" si="11"/>
        <v>0</v>
      </c>
      <c r="I115" s="28"/>
      <c r="J115" s="28"/>
      <c r="K115" s="28"/>
      <c r="L115" s="45" t="s">
        <v>1311</v>
      </c>
      <c r="M115" s="26"/>
      <c r="N115" s="26"/>
    </row>
    <row r="116" spans="1:14" s="62" customFormat="1" x14ac:dyDescent="0.35">
      <c r="A116" s="28" t="s">
        <v>167</v>
      </c>
      <c r="B116" s="45" t="s">
        <v>1312</v>
      </c>
      <c r="C116" s="176">
        <v>0</v>
      </c>
      <c r="D116" s="176">
        <v>0</v>
      </c>
      <c r="E116" s="53"/>
      <c r="F116" s="151">
        <f t="shared" si="10"/>
        <v>0</v>
      </c>
      <c r="G116" s="151">
        <f t="shared" si="11"/>
        <v>0</v>
      </c>
      <c r="I116" s="28"/>
      <c r="J116" s="28"/>
      <c r="K116" s="28"/>
      <c r="L116" s="45" t="s">
        <v>1312</v>
      </c>
      <c r="M116" s="26"/>
      <c r="N116" s="26"/>
    </row>
    <row r="117" spans="1:14" s="62" customFormat="1" x14ac:dyDescent="0.35">
      <c r="A117" s="28" t="s">
        <v>168</v>
      </c>
      <c r="B117" s="45" t="s">
        <v>173</v>
      </c>
      <c r="C117" s="176">
        <v>0</v>
      </c>
      <c r="D117" s="176">
        <v>0</v>
      </c>
      <c r="E117" s="45"/>
      <c r="F117" s="151">
        <f t="shared" si="10"/>
        <v>0</v>
      </c>
      <c r="G117" s="151">
        <f t="shared" si="11"/>
        <v>0</v>
      </c>
      <c r="I117" s="28"/>
      <c r="J117" s="28"/>
      <c r="K117" s="28"/>
      <c r="L117" s="45" t="s">
        <v>173</v>
      </c>
      <c r="M117" s="26"/>
      <c r="N117" s="26"/>
    </row>
    <row r="118" spans="1:14" x14ac:dyDescent="0.35">
      <c r="A118" s="28" t="s">
        <v>169</v>
      </c>
      <c r="B118" s="45" t="s">
        <v>175</v>
      </c>
      <c r="C118" s="176">
        <v>0</v>
      </c>
      <c r="D118" s="176">
        <v>0</v>
      </c>
      <c r="E118" s="45"/>
      <c r="F118" s="151">
        <f t="shared" si="10"/>
        <v>0</v>
      </c>
      <c r="G118" s="151">
        <f t="shared" si="11"/>
        <v>0</v>
      </c>
      <c r="L118" s="45" t="s">
        <v>175</v>
      </c>
      <c r="M118" s="26"/>
    </row>
    <row r="119" spans="1:14" x14ac:dyDescent="0.35">
      <c r="A119" s="28" t="s">
        <v>170</v>
      </c>
      <c r="B119" s="45" t="s">
        <v>1313</v>
      </c>
      <c r="C119" s="176">
        <v>0</v>
      </c>
      <c r="D119" s="176">
        <v>0</v>
      </c>
      <c r="E119" s="45"/>
      <c r="F119" s="151">
        <f t="shared" si="10"/>
        <v>0</v>
      </c>
      <c r="G119" s="151">
        <f t="shared" si="11"/>
        <v>0</v>
      </c>
      <c r="L119" s="45" t="s">
        <v>1313</v>
      </c>
      <c r="M119" s="26"/>
    </row>
    <row r="120" spans="1:14" x14ac:dyDescent="0.35">
      <c r="A120" s="28" t="s">
        <v>172</v>
      </c>
      <c r="B120" s="45" t="s">
        <v>177</v>
      </c>
      <c r="C120" s="176">
        <v>0</v>
      </c>
      <c r="D120" s="176">
        <v>0</v>
      </c>
      <c r="E120" s="45"/>
      <c r="F120" s="151">
        <f t="shared" si="10"/>
        <v>0</v>
      </c>
      <c r="G120" s="151">
        <f t="shared" si="11"/>
        <v>0</v>
      </c>
      <c r="L120" s="45" t="s">
        <v>177</v>
      </c>
      <c r="M120" s="26"/>
    </row>
    <row r="121" spans="1:14" x14ac:dyDescent="0.35">
      <c r="A121" s="28" t="s">
        <v>174</v>
      </c>
      <c r="B121" s="45" t="s">
        <v>1320</v>
      </c>
      <c r="C121" s="176">
        <v>0</v>
      </c>
      <c r="D121" s="176">
        <v>0</v>
      </c>
      <c r="E121" s="45"/>
      <c r="F121" s="151">
        <f t="shared" ref="F121" si="12">IF($C$129=0,"",IF(C121="[for completion]","",IF(C121="","",C121/$C$129)))</f>
        <v>0</v>
      </c>
      <c r="G121" s="151">
        <f t="shared" ref="G121" si="13">IF($D$129=0,"",IF(D121="[for completion]","",IF(D121="","",D121/$D$129)))</f>
        <v>0</v>
      </c>
      <c r="L121" s="45"/>
      <c r="M121" s="26"/>
    </row>
    <row r="122" spans="1:14" x14ac:dyDescent="0.35">
      <c r="A122" s="28" t="s">
        <v>176</v>
      </c>
      <c r="B122" s="45" t="s">
        <v>179</v>
      </c>
      <c r="C122" s="176">
        <v>0</v>
      </c>
      <c r="D122" s="176">
        <v>0</v>
      </c>
      <c r="E122" s="45"/>
      <c r="F122" s="151">
        <f t="shared" si="10"/>
        <v>0</v>
      </c>
      <c r="G122" s="151">
        <f t="shared" si="11"/>
        <v>0</v>
      </c>
      <c r="L122" s="45" t="s">
        <v>179</v>
      </c>
      <c r="M122" s="26"/>
    </row>
    <row r="123" spans="1:14" x14ac:dyDescent="0.35">
      <c r="A123" s="28" t="s">
        <v>178</v>
      </c>
      <c r="B123" s="45" t="s">
        <v>166</v>
      </c>
      <c r="C123" s="176">
        <v>0</v>
      </c>
      <c r="D123" s="176">
        <v>0</v>
      </c>
      <c r="E123" s="45"/>
      <c r="F123" s="151">
        <f t="shared" si="10"/>
        <v>0</v>
      </c>
      <c r="G123" s="151">
        <f t="shared" si="11"/>
        <v>0</v>
      </c>
      <c r="L123" s="45" t="s">
        <v>166</v>
      </c>
      <c r="M123" s="26"/>
    </row>
    <row r="124" spans="1:14" x14ac:dyDescent="0.35">
      <c r="A124" s="28" t="s">
        <v>180</v>
      </c>
      <c r="B124" s="136" t="s">
        <v>1315</v>
      </c>
      <c r="C124" s="176">
        <v>0</v>
      </c>
      <c r="D124" s="176">
        <v>0</v>
      </c>
      <c r="E124" s="45"/>
      <c r="F124" s="151">
        <f t="shared" si="10"/>
        <v>0</v>
      </c>
      <c r="G124" s="151">
        <f t="shared" si="11"/>
        <v>0</v>
      </c>
      <c r="L124" s="136" t="s">
        <v>1315</v>
      </c>
      <c r="M124" s="26"/>
    </row>
    <row r="125" spans="1:14" x14ac:dyDescent="0.35">
      <c r="A125" s="28" t="s">
        <v>182</v>
      </c>
      <c r="B125" s="45" t="s">
        <v>181</v>
      </c>
      <c r="C125" s="176">
        <v>0</v>
      </c>
      <c r="D125" s="176">
        <v>0</v>
      </c>
      <c r="E125" s="45"/>
      <c r="F125" s="151">
        <f t="shared" si="10"/>
        <v>0</v>
      </c>
      <c r="G125" s="151">
        <f t="shared" si="11"/>
        <v>0</v>
      </c>
      <c r="L125" s="45" t="s">
        <v>181</v>
      </c>
      <c r="M125" s="26"/>
    </row>
    <row r="126" spans="1:14" x14ac:dyDescent="0.35">
      <c r="A126" s="28" t="s">
        <v>184</v>
      </c>
      <c r="B126" s="45" t="s">
        <v>183</v>
      </c>
      <c r="C126" s="176">
        <v>0</v>
      </c>
      <c r="D126" s="176">
        <v>0</v>
      </c>
      <c r="E126" s="45"/>
      <c r="F126" s="151">
        <f t="shared" si="10"/>
        <v>0</v>
      </c>
      <c r="G126" s="151">
        <f t="shared" si="11"/>
        <v>0</v>
      </c>
      <c r="H126" s="57"/>
      <c r="L126" s="45" t="s">
        <v>183</v>
      </c>
      <c r="M126" s="26"/>
    </row>
    <row r="127" spans="1:14" x14ac:dyDescent="0.35">
      <c r="A127" s="28" t="s">
        <v>185</v>
      </c>
      <c r="B127" s="45" t="s">
        <v>1314</v>
      </c>
      <c r="C127" s="176">
        <v>0</v>
      </c>
      <c r="D127" s="176">
        <v>0</v>
      </c>
      <c r="E127" s="45"/>
      <c r="F127" s="151">
        <f t="shared" ref="F127" si="14">IF($C$129=0,"",IF(C127="[for completion]","",IF(C127="","",C127/$C$129)))</f>
        <v>0</v>
      </c>
      <c r="G127" s="151">
        <f t="shared" ref="G127" si="15">IF($D$129=0,"",IF(D127="[for completion]","",IF(D127="","",D127/$D$129)))</f>
        <v>0</v>
      </c>
      <c r="H127" s="26"/>
      <c r="L127" s="45" t="s">
        <v>1314</v>
      </c>
      <c r="M127" s="26"/>
    </row>
    <row r="128" spans="1:14" x14ac:dyDescent="0.35">
      <c r="A128" s="28" t="s">
        <v>1316</v>
      </c>
      <c r="B128" s="45" t="s">
        <v>95</v>
      </c>
      <c r="C128" s="176">
        <v>0</v>
      </c>
      <c r="D128" s="176">
        <v>0</v>
      </c>
      <c r="E128" s="45"/>
      <c r="F128" s="151">
        <f t="shared" si="10"/>
        <v>0</v>
      </c>
      <c r="G128" s="151">
        <f t="shared" si="11"/>
        <v>0</v>
      </c>
      <c r="H128" s="26"/>
      <c r="L128" s="26"/>
      <c r="M128" s="26"/>
    </row>
    <row r="129" spans="1:14" x14ac:dyDescent="0.35">
      <c r="A129" s="28" t="s">
        <v>1319</v>
      </c>
      <c r="B129" s="60" t="s">
        <v>97</v>
      </c>
      <c r="C129" s="144">
        <f>SUM(C112:C128)</f>
        <v>1891.4</v>
      </c>
      <c r="D129" s="144">
        <f>SUM(D112:D128)</f>
        <v>1891.4</v>
      </c>
      <c r="E129" s="45"/>
      <c r="F129" s="140">
        <f>SUM(F112:F128)</f>
        <v>1</v>
      </c>
      <c r="G129" s="140">
        <f>SUM(G112:G128)</f>
        <v>1</v>
      </c>
      <c r="H129" s="26"/>
      <c r="L129" s="26"/>
      <c r="M129" s="26"/>
    </row>
    <row r="130" spans="1:14" outlineLevel="1" x14ac:dyDescent="0.35">
      <c r="A130" s="28" t="s">
        <v>186</v>
      </c>
      <c r="B130" s="56" t="s">
        <v>99</v>
      </c>
      <c r="C130" s="144"/>
      <c r="D130" s="144"/>
      <c r="E130" s="45"/>
      <c r="F130" s="151" t="str">
        <f>IF($C$129=0,"",IF(C130="[for completion]","",IF(C130="","",C130/$C$129)))</f>
        <v/>
      </c>
      <c r="G130" s="151" t="str">
        <f>IF($D$129=0,"",IF(D130="[for completion]","",IF(D130="","",D130/$D$129)))</f>
        <v/>
      </c>
      <c r="H130" s="26"/>
      <c r="L130" s="26"/>
      <c r="M130" s="26"/>
    </row>
    <row r="131" spans="1:14" outlineLevel="1" x14ac:dyDescent="0.35">
      <c r="A131" s="28" t="s">
        <v>187</v>
      </c>
      <c r="B131" s="56" t="s">
        <v>99</v>
      </c>
      <c r="C131" s="144"/>
      <c r="D131" s="144"/>
      <c r="E131" s="45"/>
      <c r="F131" s="151">
        <f t="shared" ref="F131:F136" si="16">IF($C$129=0,"",IF(C131="[for completion]","",C131/$C$129))</f>
        <v>0</v>
      </c>
      <c r="G131" s="151">
        <f t="shared" ref="G131:G136" si="17">IF($D$129=0,"",IF(D131="[for completion]","",D131/$D$129))</f>
        <v>0</v>
      </c>
      <c r="H131" s="26"/>
      <c r="L131" s="26"/>
      <c r="M131" s="26"/>
    </row>
    <row r="132" spans="1:14" outlineLevel="1" x14ac:dyDescent="0.35">
      <c r="A132" s="28" t="s">
        <v>188</v>
      </c>
      <c r="B132" s="56" t="s">
        <v>99</v>
      </c>
      <c r="C132" s="144"/>
      <c r="D132" s="144"/>
      <c r="E132" s="45"/>
      <c r="F132" s="151">
        <f t="shared" si="16"/>
        <v>0</v>
      </c>
      <c r="G132" s="151">
        <f t="shared" si="17"/>
        <v>0</v>
      </c>
      <c r="H132" s="26"/>
      <c r="L132" s="26"/>
      <c r="M132" s="26"/>
    </row>
    <row r="133" spans="1:14" outlineLevel="1" x14ac:dyDescent="0.35">
      <c r="A133" s="28" t="s">
        <v>189</v>
      </c>
      <c r="B133" s="56" t="s">
        <v>99</v>
      </c>
      <c r="C133" s="144"/>
      <c r="D133" s="144"/>
      <c r="E133" s="45"/>
      <c r="F133" s="151">
        <f t="shared" si="16"/>
        <v>0</v>
      </c>
      <c r="G133" s="151">
        <f t="shared" si="17"/>
        <v>0</v>
      </c>
      <c r="H133" s="26"/>
      <c r="L133" s="26"/>
      <c r="M133" s="26"/>
    </row>
    <row r="134" spans="1:14" outlineLevel="1" x14ac:dyDescent="0.35">
      <c r="A134" s="28" t="s">
        <v>190</v>
      </c>
      <c r="B134" s="56" t="s">
        <v>99</v>
      </c>
      <c r="C134" s="144"/>
      <c r="D134" s="144"/>
      <c r="E134" s="45"/>
      <c r="F134" s="151">
        <f t="shared" si="16"/>
        <v>0</v>
      </c>
      <c r="G134" s="151">
        <f t="shared" si="17"/>
        <v>0</v>
      </c>
      <c r="H134" s="26"/>
      <c r="L134" s="26"/>
      <c r="M134" s="26"/>
    </row>
    <row r="135" spans="1:14" outlineLevel="1" x14ac:dyDescent="0.35">
      <c r="A135" s="28" t="s">
        <v>191</v>
      </c>
      <c r="B135" s="56" t="s">
        <v>99</v>
      </c>
      <c r="C135" s="144"/>
      <c r="D135" s="144"/>
      <c r="E135" s="45"/>
      <c r="F135" s="151">
        <f t="shared" si="16"/>
        <v>0</v>
      </c>
      <c r="G135" s="151">
        <f t="shared" si="17"/>
        <v>0</v>
      </c>
      <c r="H135" s="26"/>
      <c r="L135" s="26"/>
      <c r="M135" s="26"/>
    </row>
    <row r="136" spans="1:14" outlineLevel="1" x14ac:dyDescent="0.35">
      <c r="A136" s="28" t="s">
        <v>192</v>
      </c>
      <c r="B136" s="56" t="s">
        <v>99</v>
      </c>
      <c r="C136" s="144"/>
      <c r="D136" s="144"/>
      <c r="E136" s="45"/>
      <c r="F136" s="151">
        <f t="shared" si="16"/>
        <v>0</v>
      </c>
      <c r="G136" s="151">
        <f t="shared" si="17"/>
        <v>0</v>
      </c>
      <c r="H136" s="26"/>
      <c r="L136" s="26"/>
      <c r="M136" s="26"/>
    </row>
    <row r="137" spans="1:14" ht="15" customHeight="1" x14ac:dyDescent="0.35">
      <c r="A137" s="47"/>
      <c r="B137" s="48" t="s">
        <v>193</v>
      </c>
      <c r="C137" s="50" t="s">
        <v>157</v>
      </c>
      <c r="D137" s="50" t="s">
        <v>158</v>
      </c>
      <c r="E137" s="49"/>
      <c r="F137" s="50" t="s">
        <v>159</v>
      </c>
      <c r="G137" s="50" t="s">
        <v>160</v>
      </c>
      <c r="H137" s="26"/>
      <c r="L137" s="26"/>
      <c r="M137" s="26"/>
    </row>
    <row r="138" spans="1:14" s="62" customFormat="1" x14ac:dyDescent="0.35">
      <c r="A138" s="28" t="s">
        <v>194</v>
      </c>
      <c r="B138" s="45" t="s">
        <v>162</v>
      </c>
      <c r="C138" s="144">
        <v>1500</v>
      </c>
      <c r="D138" s="144">
        <v>1500</v>
      </c>
      <c r="E138" s="53"/>
      <c r="F138" s="151">
        <f>IF($C$155=0,"",IF(C138="[for completion]","",IF(C138="","",C138/$C$155)))</f>
        <v>1</v>
      </c>
      <c r="G138" s="151">
        <f>IF($D$155=0,"",IF(D138="[for completion]","",IF(D138="","",D138/$D$155)))</f>
        <v>1</v>
      </c>
      <c r="H138" s="26"/>
      <c r="I138" s="28"/>
      <c r="J138" s="28"/>
      <c r="K138" s="28"/>
      <c r="L138" s="26"/>
      <c r="M138" s="26"/>
      <c r="N138" s="26"/>
    </row>
    <row r="139" spans="1:14" s="62" customFormat="1" x14ac:dyDescent="0.35">
      <c r="A139" s="28" t="s">
        <v>195</v>
      </c>
      <c r="B139" s="45" t="s">
        <v>1310</v>
      </c>
      <c r="C139" s="144">
        <v>0</v>
      </c>
      <c r="D139" s="144">
        <v>0</v>
      </c>
      <c r="E139" s="53"/>
      <c r="F139" s="151">
        <f t="shared" ref="F139:F146" si="18">IF($C$155=0,"",IF(C139="[for completion]","",IF(C139="","",C139/$C$155)))</f>
        <v>0</v>
      </c>
      <c r="G139" s="151">
        <f t="shared" ref="G139:G146" si="19">IF($D$155=0,"",IF(D139="[for completion]","",IF(D139="","",D139/$D$155)))</f>
        <v>0</v>
      </c>
      <c r="H139" s="26"/>
      <c r="I139" s="28"/>
      <c r="J139" s="28"/>
      <c r="K139" s="28"/>
      <c r="L139" s="26"/>
      <c r="M139" s="26"/>
      <c r="N139" s="26"/>
    </row>
    <row r="140" spans="1:14" s="62" customFormat="1" x14ac:dyDescent="0.35">
      <c r="A140" s="28" t="s">
        <v>196</v>
      </c>
      <c r="B140" s="45" t="s">
        <v>171</v>
      </c>
      <c r="C140" s="176">
        <v>0</v>
      </c>
      <c r="D140" s="176">
        <v>0</v>
      </c>
      <c r="E140" s="53"/>
      <c r="F140" s="151">
        <f t="shared" si="18"/>
        <v>0</v>
      </c>
      <c r="G140" s="151">
        <f t="shared" si="19"/>
        <v>0</v>
      </c>
      <c r="H140" s="26"/>
      <c r="I140" s="28"/>
      <c r="J140" s="28"/>
      <c r="K140" s="28"/>
      <c r="L140" s="26"/>
      <c r="M140" s="26"/>
      <c r="N140" s="26"/>
    </row>
    <row r="141" spans="1:14" s="62" customFormat="1" x14ac:dyDescent="0.35">
      <c r="A141" s="28" t="s">
        <v>197</v>
      </c>
      <c r="B141" s="45" t="s">
        <v>1311</v>
      </c>
      <c r="C141" s="176">
        <v>0</v>
      </c>
      <c r="D141" s="176">
        <v>0</v>
      </c>
      <c r="E141" s="53"/>
      <c r="F141" s="151">
        <f t="shared" si="18"/>
        <v>0</v>
      </c>
      <c r="G141" s="151">
        <f t="shared" si="19"/>
        <v>0</v>
      </c>
      <c r="H141" s="26"/>
      <c r="I141" s="28"/>
      <c r="J141" s="28"/>
      <c r="K141" s="28"/>
      <c r="L141" s="26"/>
      <c r="M141" s="26"/>
      <c r="N141" s="26"/>
    </row>
    <row r="142" spans="1:14" s="62" customFormat="1" x14ac:dyDescent="0.35">
      <c r="A142" s="28" t="s">
        <v>198</v>
      </c>
      <c r="B142" s="45" t="s">
        <v>1312</v>
      </c>
      <c r="C142" s="176">
        <v>0</v>
      </c>
      <c r="D142" s="176">
        <v>0</v>
      </c>
      <c r="E142" s="53"/>
      <c r="F142" s="151">
        <f t="shared" si="18"/>
        <v>0</v>
      </c>
      <c r="G142" s="151">
        <f t="shared" si="19"/>
        <v>0</v>
      </c>
      <c r="H142" s="26"/>
      <c r="I142" s="28"/>
      <c r="J142" s="28"/>
      <c r="K142" s="28"/>
      <c r="L142" s="26"/>
      <c r="M142" s="26"/>
      <c r="N142" s="26"/>
    </row>
    <row r="143" spans="1:14" s="62" customFormat="1" x14ac:dyDescent="0.35">
      <c r="A143" s="28" t="s">
        <v>199</v>
      </c>
      <c r="B143" s="45" t="s">
        <v>173</v>
      </c>
      <c r="C143" s="176">
        <v>0</v>
      </c>
      <c r="D143" s="176">
        <v>0</v>
      </c>
      <c r="E143" s="45"/>
      <c r="F143" s="151">
        <f t="shared" si="18"/>
        <v>0</v>
      </c>
      <c r="G143" s="151">
        <f t="shared" si="19"/>
        <v>0</v>
      </c>
      <c r="H143" s="26"/>
      <c r="I143" s="28"/>
      <c r="J143" s="28"/>
      <c r="K143" s="28"/>
      <c r="L143" s="26"/>
      <c r="M143" s="26"/>
      <c r="N143" s="26"/>
    </row>
    <row r="144" spans="1:14" x14ac:dyDescent="0.35">
      <c r="A144" s="28" t="s">
        <v>200</v>
      </c>
      <c r="B144" s="45" t="s">
        <v>175</v>
      </c>
      <c r="C144" s="176">
        <v>0</v>
      </c>
      <c r="D144" s="176">
        <v>0</v>
      </c>
      <c r="E144" s="45"/>
      <c r="F144" s="151">
        <f t="shared" si="18"/>
        <v>0</v>
      </c>
      <c r="G144" s="151">
        <f t="shared" si="19"/>
        <v>0</v>
      </c>
      <c r="H144" s="26"/>
      <c r="L144" s="26"/>
      <c r="M144" s="26"/>
    </row>
    <row r="145" spans="1:14" x14ac:dyDescent="0.35">
      <c r="A145" s="28" t="s">
        <v>201</v>
      </c>
      <c r="B145" s="45" t="s">
        <v>1313</v>
      </c>
      <c r="C145" s="176">
        <v>0</v>
      </c>
      <c r="D145" s="176">
        <v>0</v>
      </c>
      <c r="E145" s="45"/>
      <c r="F145" s="151">
        <f t="shared" si="18"/>
        <v>0</v>
      </c>
      <c r="G145" s="151">
        <f t="shared" si="19"/>
        <v>0</v>
      </c>
      <c r="H145" s="26"/>
      <c r="L145" s="26"/>
      <c r="M145" s="26"/>
      <c r="N145" s="57"/>
    </row>
    <row r="146" spans="1:14" x14ac:dyDescent="0.35">
      <c r="A146" s="28" t="s">
        <v>202</v>
      </c>
      <c r="B146" s="45" t="s">
        <v>177</v>
      </c>
      <c r="C146" s="176">
        <v>0</v>
      </c>
      <c r="D146" s="176">
        <v>0</v>
      </c>
      <c r="E146" s="45"/>
      <c r="F146" s="151">
        <f t="shared" si="18"/>
        <v>0</v>
      </c>
      <c r="G146" s="151">
        <f t="shared" si="19"/>
        <v>0</v>
      </c>
      <c r="H146" s="26"/>
      <c r="L146" s="26"/>
      <c r="M146" s="26"/>
      <c r="N146" s="57"/>
    </row>
    <row r="147" spans="1:14" x14ac:dyDescent="0.35">
      <c r="A147" s="28" t="s">
        <v>203</v>
      </c>
      <c r="B147" s="45" t="s">
        <v>1320</v>
      </c>
      <c r="C147" s="176">
        <v>0</v>
      </c>
      <c r="D147" s="176">
        <v>0</v>
      </c>
      <c r="E147" s="45"/>
      <c r="F147" s="151">
        <f t="shared" ref="F147" si="20">IF($C$155=0,"",IF(C147="[for completion]","",IF(C147="","",C147/$C$155)))</f>
        <v>0</v>
      </c>
      <c r="G147" s="151">
        <f t="shared" ref="G147" si="21">IF($D$155=0,"",IF(D147="[for completion]","",IF(D147="","",D147/$D$155)))</f>
        <v>0</v>
      </c>
      <c r="H147" s="26"/>
      <c r="L147" s="26"/>
      <c r="M147" s="26"/>
      <c r="N147" s="57"/>
    </row>
    <row r="148" spans="1:14" x14ac:dyDescent="0.35">
      <c r="A148" s="28" t="s">
        <v>204</v>
      </c>
      <c r="B148" s="45" t="s">
        <v>179</v>
      </c>
      <c r="C148" s="176">
        <v>0</v>
      </c>
      <c r="D148" s="176">
        <v>0</v>
      </c>
      <c r="E148" s="45"/>
      <c r="F148" s="151">
        <f t="shared" ref="F148:F154" si="22">IF($C$155=0,"",IF(C148="[for completion]","",IF(C148="","",C148/$C$155)))</f>
        <v>0</v>
      </c>
      <c r="G148" s="151">
        <f t="shared" ref="G148:G154" si="23">IF($D$155=0,"",IF(D148="[for completion]","",IF(D148="","",D148/$D$155)))</f>
        <v>0</v>
      </c>
      <c r="H148" s="26"/>
      <c r="L148" s="26"/>
      <c r="M148" s="26"/>
      <c r="N148" s="57"/>
    </row>
    <row r="149" spans="1:14" x14ac:dyDescent="0.35">
      <c r="A149" s="28" t="s">
        <v>205</v>
      </c>
      <c r="B149" s="45" t="s">
        <v>166</v>
      </c>
      <c r="C149" s="176">
        <v>0</v>
      </c>
      <c r="D149" s="176">
        <v>0</v>
      </c>
      <c r="E149" s="45"/>
      <c r="F149" s="151">
        <f t="shared" si="22"/>
        <v>0</v>
      </c>
      <c r="G149" s="151">
        <f t="shared" si="23"/>
        <v>0</v>
      </c>
      <c r="H149" s="26"/>
      <c r="L149" s="26"/>
      <c r="M149" s="26"/>
      <c r="N149" s="57"/>
    </row>
    <row r="150" spans="1:14" x14ac:dyDescent="0.35">
      <c r="A150" s="28" t="s">
        <v>206</v>
      </c>
      <c r="B150" s="136" t="s">
        <v>1315</v>
      </c>
      <c r="C150" s="176">
        <v>0</v>
      </c>
      <c r="D150" s="176">
        <v>0</v>
      </c>
      <c r="E150" s="45"/>
      <c r="F150" s="151">
        <f t="shared" si="22"/>
        <v>0</v>
      </c>
      <c r="G150" s="151">
        <f t="shared" si="23"/>
        <v>0</v>
      </c>
      <c r="H150" s="26"/>
      <c r="L150" s="26"/>
      <c r="M150" s="26"/>
      <c r="N150" s="57"/>
    </row>
    <row r="151" spans="1:14" x14ac:dyDescent="0.35">
      <c r="A151" s="28" t="s">
        <v>207</v>
      </c>
      <c r="B151" s="45" t="s">
        <v>181</v>
      </c>
      <c r="C151" s="176">
        <v>0</v>
      </c>
      <c r="D151" s="176">
        <v>0</v>
      </c>
      <c r="E151" s="45"/>
      <c r="F151" s="151">
        <f t="shared" si="22"/>
        <v>0</v>
      </c>
      <c r="G151" s="151">
        <f t="shared" si="23"/>
        <v>0</v>
      </c>
      <c r="H151" s="26"/>
      <c r="L151" s="26"/>
      <c r="M151" s="26"/>
      <c r="N151" s="57"/>
    </row>
    <row r="152" spans="1:14" x14ac:dyDescent="0.35">
      <c r="A152" s="28" t="s">
        <v>208</v>
      </c>
      <c r="B152" s="45" t="s">
        <v>183</v>
      </c>
      <c r="C152" s="176">
        <v>0</v>
      </c>
      <c r="D152" s="176">
        <v>0</v>
      </c>
      <c r="E152" s="45"/>
      <c r="F152" s="151">
        <f t="shared" si="22"/>
        <v>0</v>
      </c>
      <c r="G152" s="151">
        <f t="shared" si="23"/>
        <v>0</v>
      </c>
      <c r="H152" s="26"/>
      <c r="L152" s="26"/>
      <c r="M152" s="26"/>
      <c r="N152" s="57"/>
    </row>
    <row r="153" spans="1:14" x14ac:dyDescent="0.35">
      <c r="A153" s="28" t="s">
        <v>209</v>
      </c>
      <c r="B153" s="45" t="s">
        <v>1314</v>
      </c>
      <c r="C153" s="176">
        <v>0</v>
      </c>
      <c r="D153" s="176">
        <v>0</v>
      </c>
      <c r="E153" s="45"/>
      <c r="F153" s="151">
        <f t="shared" si="22"/>
        <v>0</v>
      </c>
      <c r="G153" s="151">
        <f t="shared" si="23"/>
        <v>0</v>
      </c>
      <c r="H153" s="26"/>
      <c r="L153" s="26"/>
      <c r="M153" s="26"/>
      <c r="N153" s="57"/>
    </row>
    <row r="154" spans="1:14" x14ac:dyDescent="0.35">
      <c r="A154" s="28" t="s">
        <v>1317</v>
      </c>
      <c r="B154" s="45" t="s">
        <v>95</v>
      </c>
      <c r="C154" s="176">
        <v>0</v>
      </c>
      <c r="D154" s="176">
        <v>0</v>
      </c>
      <c r="E154" s="45"/>
      <c r="F154" s="151">
        <f t="shared" si="22"/>
        <v>0</v>
      </c>
      <c r="G154" s="151">
        <f t="shared" si="23"/>
        <v>0</v>
      </c>
      <c r="H154" s="26"/>
      <c r="L154" s="26"/>
      <c r="M154" s="26"/>
      <c r="N154" s="57"/>
    </row>
    <row r="155" spans="1:14" x14ac:dyDescent="0.35">
      <c r="A155" s="28" t="s">
        <v>1321</v>
      </c>
      <c r="B155" s="60" t="s">
        <v>97</v>
      </c>
      <c r="C155" s="144">
        <f>SUM(C138:C154)</f>
        <v>1500</v>
      </c>
      <c r="D155" s="144">
        <f>SUM(D138:D154)</f>
        <v>1500</v>
      </c>
      <c r="E155" s="45"/>
      <c r="F155" s="140">
        <f>SUM(F138:F154)</f>
        <v>1</v>
      </c>
      <c r="G155" s="140">
        <f>SUM(G138:G154)</f>
        <v>1</v>
      </c>
      <c r="H155" s="26"/>
      <c r="L155" s="26"/>
      <c r="M155" s="26"/>
      <c r="N155" s="57"/>
    </row>
    <row r="156" spans="1:14" outlineLevel="1" x14ac:dyDescent="0.35">
      <c r="A156" s="28" t="s">
        <v>210</v>
      </c>
      <c r="B156" s="56" t="s">
        <v>99</v>
      </c>
      <c r="C156" s="144"/>
      <c r="D156" s="144"/>
      <c r="E156" s="45"/>
      <c r="F156" s="151" t="str">
        <f>IF($C$155=0,"",IF(C156="[for completion]","",IF(C156="","",C156/$C$155)))</f>
        <v/>
      </c>
      <c r="G156" s="151" t="str">
        <f>IF($D$155=0,"",IF(D156="[for completion]","",IF(D156="","",D156/$D$155)))</f>
        <v/>
      </c>
      <c r="H156" s="26"/>
      <c r="L156" s="26"/>
      <c r="M156" s="26"/>
      <c r="N156" s="57"/>
    </row>
    <row r="157" spans="1:14" outlineLevel="1" x14ac:dyDescent="0.35">
      <c r="A157" s="28" t="s">
        <v>211</v>
      </c>
      <c r="B157" s="56" t="s">
        <v>99</v>
      </c>
      <c r="C157" s="144"/>
      <c r="D157" s="144"/>
      <c r="E157" s="45"/>
      <c r="F157" s="151" t="str">
        <f t="shared" ref="F157:F162" si="24">IF($C$155=0,"",IF(C157="[for completion]","",IF(C157="","",C157/$C$155)))</f>
        <v/>
      </c>
      <c r="G157" s="151" t="str">
        <f t="shared" ref="G157:G162" si="25">IF($D$155=0,"",IF(D157="[for completion]","",IF(D157="","",D157/$D$155)))</f>
        <v/>
      </c>
      <c r="H157" s="26"/>
      <c r="L157" s="26"/>
      <c r="M157" s="26"/>
      <c r="N157" s="57"/>
    </row>
    <row r="158" spans="1:14" outlineLevel="1" x14ac:dyDescent="0.35">
      <c r="A158" s="28" t="s">
        <v>212</v>
      </c>
      <c r="B158" s="56" t="s">
        <v>99</v>
      </c>
      <c r="C158" s="144"/>
      <c r="D158" s="144"/>
      <c r="E158" s="45"/>
      <c r="F158" s="151" t="str">
        <f t="shared" si="24"/>
        <v/>
      </c>
      <c r="G158" s="151" t="str">
        <f t="shared" si="25"/>
        <v/>
      </c>
      <c r="H158" s="26"/>
      <c r="L158" s="26"/>
      <c r="M158" s="26"/>
      <c r="N158" s="57"/>
    </row>
    <row r="159" spans="1:14" outlineLevel="1" x14ac:dyDescent="0.35">
      <c r="A159" s="28" t="s">
        <v>213</v>
      </c>
      <c r="B159" s="56" t="s">
        <v>99</v>
      </c>
      <c r="C159" s="144"/>
      <c r="D159" s="144"/>
      <c r="E159" s="45"/>
      <c r="F159" s="151" t="str">
        <f t="shared" si="24"/>
        <v/>
      </c>
      <c r="G159" s="151" t="str">
        <f t="shared" si="25"/>
        <v/>
      </c>
      <c r="H159" s="26"/>
      <c r="L159" s="26"/>
      <c r="M159" s="26"/>
      <c r="N159" s="57"/>
    </row>
    <row r="160" spans="1:14" outlineLevel="1" x14ac:dyDescent="0.35">
      <c r="A160" s="28" t="s">
        <v>214</v>
      </c>
      <c r="B160" s="56" t="s">
        <v>99</v>
      </c>
      <c r="C160" s="144"/>
      <c r="D160" s="144"/>
      <c r="E160" s="45"/>
      <c r="F160" s="151" t="str">
        <f t="shared" si="24"/>
        <v/>
      </c>
      <c r="G160" s="151" t="str">
        <f t="shared" si="25"/>
        <v/>
      </c>
      <c r="H160" s="26"/>
      <c r="L160" s="26"/>
      <c r="M160" s="26"/>
      <c r="N160" s="57"/>
    </row>
    <row r="161" spans="1:14" outlineLevel="1" x14ac:dyDescent="0.35">
      <c r="A161" s="28" t="s">
        <v>215</v>
      </c>
      <c r="B161" s="56" t="s">
        <v>99</v>
      </c>
      <c r="C161" s="144"/>
      <c r="D161" s="144"/>
      <c r="E161" s="45"/>
      <c r="F161" s="151" t="str">
        <f t="shared" si="24"/>
        <v/>
      </c>
      <c r="G161" s="151" t="str">
        <f t="shared" si="25"/>
        <v/>
      </c>
      <c r="H161" s="26"/>
      <c r="L161" s="26"/>
      <c r="M161" s="26"/>
      <c r="N161" s="57"/>
    </row>
    <row r="162" spans="1:14" outlineLevel="1" x14ac:dyDescent="0.35">
      <c r="A162" s="28" t="s">
        <v>216</v>
      </c>
      <c r="B162" s="56" t="s">
        <v>99</v>
      </c>
      <c r="C162" s="144"/>
      <c r="D162" s="144"/>
      <c r="E162" s="45"/>
      <c r="F162" s="151" t="str">
        <f t="shared" si="24"/>
        <v/>
      </c>
      <c r="G162" s="151" t="str">
        <f t="shared" si="25"/>
        <v/>
      </c>
      <c r="H162" s="26"/>
      <c r="L162" s="26"/>
      <c r="M162" s="26"/>
      <c r="N162" s="57"/>
    </row>
    <row r="163" spans="1:14" ht="15" customHeight="1" x14ac:dyDescent="0.35">
      <c r="A163" s="47"/>
      <c r="B163" s="48" t="s">
        <v>217</v>
      </c>
      <c r="C163" s="94" t="s">
        <v>157</v>
      </c>
      <c r="D163" s="94" t="s">
        <v>158</v>
      </c>
      <c r="E163" s="49"/>
      <c r="F163" s="94" t="s">
        <v>159</v>
      </c>
      <c r="G163" s="94" t="s">
        <v>160</v>
      </c>
      <c r="H163" s="26"/>
      <c r="L163" s="26"/>
      <c r="M163" s="26"/>
      <c r="N163" s="57"/>
    </row>
    <row r="164" spans="1:14" x14ac:dyDescent="0.35">
      <c r="A164" s="28" t="s">
        <v>219</v>
      </c>
      <c r="B164" s="26" t="s">
        <v>220</v>
      </c>
      <c r="C164" s="144">
        <v>1500</v>
      </c>
      <c r="D164" s="144">
        <v>0</v>
      </c>
      <c r="E164" s="64"/>
      <c r="F164" s="151">
        <f>IF($C$167=0,"",IF(C164="[for completion]","",IF(C164="","",C164/$C$167)))</f>
        <v>1</v>
      </c>
      <c r="G164" s="151">
        <f>IF($D$167=0,"",IF(D164="[for completion]","",IF(D164="","",D164/$D$167)))</f>
        <v>0</v>
      </c>
      <c r="H164" s="26"/>
      <c r="L164" s="26"/>
      <c r="M164" s="26"/>
      <c r="N164" s="57"/>
    </row>
    <row r="165" spans="1:14" x14ac:dyDescent="0.35">
      <c r="A165" s="28" t="s">
        <v>221</v>
      </c>
      <c r="B165" s="26" t="s">
        <v>222</v>
      </c>
      <c r="C165" s="144">
        <v>0</v>
      </c>
      <c r="D165" s="144">
        <v>1500</v>
      </c>
      <c r="E165" s="64"/>
      <c r="F165" s="151">
        <f t="shared" ref="F165:F166" si="26">IF($C$167=0,"",IF(C165="[for completion]","",IF(C165="","",C165/$C$167)))</f>
        <v>0</v>
      </c>
      <c r="G165" s="151">
        <f t="shared" ref="G165:G166" si="27">IF($D$167=0,"",IF(D165="[for completion]","",IF(D165="","",D165/$D$167)))</f>
        <v>1</v>
      </c>
      <c r="H165" s="26"/>
      <c r="L165" s="26"/>
      <c r="M165" s="26"/>
      <c r="N165" s="57"/>
    </row>
    <row r="166" spans="1:14" x14ac:dyDescent="0.35">
      <c r="A166" s="28" t="s">
        <v>223</v>
      </c>
      <c r="B166" s="26" t="s">
        <v>95</v>
      </c>
      <c r="C166" s="144">
        <v>0</v>
      </c>
      <c r="D166" s="144">
        <v>0</v>
      </c>
      <c r="E166" s="64"/>
      <c r="F166" s="151">
        <f t="shared" si="26"/>
        <v>0</v>
      </c>
      <c r="G166" s="151">
        <f t="shared" si="27"/>
        <v>0</v>
      </c>
      <c r="H166" s="26"/>
      <c r="L166" s="26"/>
      <c r="M166" s="26"/>
      <c r="N166" s="57"/>
    </row>
    <row r="167" spans="1:14" x14ac:dyDescent="0.35">
      <c r="A167" s="28" t="s">
        <v>224</v>
      </c>
      <c r="B167" s="65" t="s">
        <v>97</v>
      </c>
      <c r="C167" s="154">
        <f>SUM(C164:C166)</f>
        <v>1500</v>
      </c>
      <c r="D167" s="154">
        <f>SUM(D164:D166)</f>
        <v>1500</v>
      </c>
      <c r="E167" s="64"/>
      <c r="F167" s="153">
        <f>SUM(F164:F166)</f>
        <v>1</v>
      </c>
      <c r="G167" s="153">
        <f>SUM(G164:G166)</f>
        <v>1</v>
      </c>
      <c r="H167" s="26"/>
      <c r="L167" s="26"/>
      <c r="M167" s="26"/>
      <c r="N167" s="57"/>
    </row>
    <row r="168" spans="1:14" outlineLevel="1" x14ac:dyDescent="0.35">
      <c r="A168" s="28" t="s">
        <v>225</v>
      </c>
      <c r="B168" s="65"/>
      <c r="C168" s="154"/>
      <c r="D168" s="154"/>
      <c r="E168" s="64"/>
      <c r="F168" s="64"/>
      <c r="G168" s="24"/>
      <c r="H168" s="26"/>
      <c r="L168" s="26"/>
      <c r="M168" s="26"/>
      <c r="N168" s="57"/>
    </row>
    <row r="169" spans="1:14" outlineLevel="1" x14ac:dyDescent="0.35">
      <c r="A169" s="28" t="s">
        <v>226</v>
      </c>
      <c r="B169" s="65"/>
      <c r="C169" s="154"/>
      <c r="D169" s="154"/>
      <c r="E169" s="64"/>
      <c r="F169" s="64"/>
      <c r="G169" s="24"/>
      <c r="H169" s="26"/>
      <c r="L169" s="26"/>
      <c r="M169" s="26"/>
      <c r="N169" s="57"/>
    </row>
    <row r="170" spans="1:14" outlineLevel="1" x14ac:dyDescent="0.35">
      <c r="A170" s="28" t="s">
        <v>227</v>
      </c>
      <c r="B170" s="65"/>
      <c r="C170" s="154"/>
      <c r="D170" s="154"/>
      <c r="E170" s="64"/>
      <c r="F170" s="64"/>
      <c r="G170" s="24"/>
      <c r="H170" s="26"/>
      <c r="L170" s="26"/>
      <c r="M170" s="26"/>
      <c r="N170" s="57"/>
    </row>
    <row r="171" spans="1:14" outlineLevel="1" x14ac:dyDescent="0.35">
      <c r="A171" s="28" t="s">
        <v>228</v>
      </c>
      <c r="B171" s="65"/>
      <c r="C171" s="154"/>
      <c r="D171" s="154"/>
      <c r="E171" s="64"/>
      <c r="F171" s="64"/>
      <c r="G171" s="24"/>
      <c r="H171" s="26"/>
      <c r="L171" s="26"/>
      <c r="M171" s="26"/>
      <c r="N171" s="57"/>
    </row>
    <row r="172" spans="1:14" outlineLevel="1" x14ac:dyDescent="0.35">
      <c r="A172" s="28" t="s">
        <v>229</v>
      </c>
      <c r="B172" s="65"/>
      <c r="C172" s="154"/>
      <c r="D172" s="154"/>
      <c r="E172" s="64"/>
      <c r="F172" s="64"/>
      <c r="G172" s="24"/>
      <c r="H172" s="26"/>
      <c r="L172" s="26"/>
      <c r="M172" s="26"/>
      <c r="N172" s="57"/>
    </row>
    <row r="173" spans="1:14" ht="15" customHeight="1" x14ac:dyDescent="0.35">
      <c r="A173" s="47"/>
      <c r="B173" s="48" t="s">
        <v>230</v>
      </c>
      <c r="C173" s="47" t="s">
        <v>63</v>
      </c>
      <c r="D173" s="47"/>
      <c r="E173" s="49"/>
      <c r="F173" s="50" t="s">
        <v>231</v>
      </c>
      <c r="G173" s="50"/>
      <c r="H173" s="26"/>
      <c r="L173" s="26"/>
      <c r="M173" s="26"/>
      <c r="N173" s="57"/>
    </row>
    <row r="174" spans="1:14" ht="15" customHeight="1" x14ac:dyDescent="0.35">
      <c r="A174" s="28" t="s">
        <v>232</v>
      </c>
      <c r="B174" s="45" t="s">
        <v>233</v>
      </c>
      <c r="C174" s="144">
        <v>0</v>
      </c>
      <c r="D174" s="42"/>
      <c r="E174" s="34"/>
      <c r="F174" s="151" t="str">
        <f>IF($C$179=0,"",IF(C174="[for completion]","",C174/$C$179))</f>
        <v/>
      </c>
      <c r="G174" s="53"/>
      <c r="H174" s="26"/>
      <c r="L174" s="26"/>
      <c r="M174" s="26"/>
      <c r="N174" s="57"/>
    </row>
    <row r="175" spans="1:14" ht="30.75" customHeight="1" x14ac:dyDescent="0.35">
      <c r="A175" s="28" t="s">
        <v>9</v>
      </c>
      <c r="B175" s="45" t="s">
        <v>1131</v>
      </c>
      <c r="C175" s="144">
        <v>0</v>
      </c>
      <c r="E175" s="55"/>
      <c r="F175" s="151" t="str">
        <f>IF($C$179=0,"",IF(C175="[for completion]","",C175/$C$179))</f>
        <v/>
      </c>
      <c r="G175" s="53"/>
      <c r="H175" s="26"/>
      <c r="L175" s="26"/>
      <c r="M175" s="26"/>
      <c r="N175" s="57"/>
    </row>
    <row r="176" spans="1:14" x14ac:dyDescent="0.35">
      <c r="A176" s="28" t="s">
        <v>234</v>
      </c>
      <c r="B176" s="45" t="s">
        <v>235</v>
      </c>
      <c r="C176" s="176">
        <v>0</v>
      </c>
      <c r="E176" s="55"/>
      <c r="F176" s="151"/>
      <c r="G176" s="53"/>
      <c r="H176" s="26"/>
      <c r="L176" s="26"/>
      <c r="M176" s="26"/>
      <c r="N176" s="57"/>
    </row>
    <row r="177" spans="1:14" x14ac:dyDescent="0.35">
      <c r="A177" s="28" t="s">
        <v>236</v>
      </c>
      <c r="B177" s="45" t="s">
        <v>237</v>
      </c>
      <c r="C177" s="176">
        <v>0</v>
      </c>
      <c r="E177" s="55"/>
      <c r="F177" s="151" t="str">
        <f t="shared" ref="F177:F187" si="28">IF($C$179=0,"",IF(C177="[for completion]","",C177/$C$179))</f>
        <v/>
      </c>
      <c r="G177" s="53"/>
      <c r="H177" s="26"/>
      <c r="L177" s="26"/>
      <c r="M177" s="26"/>
      <c r="N177" s="57"/>
    </row>
    <row r="178" spans="1:14" x14ac:dyDescent="0.35">
      <c r="A178" s="28" t="s">
        <v>238</v>
      </c>
      <c r="B178" s="45" t="s">
        <v>95</v>
      </c>
      <c r="C178" s="176">
        <v>0</v>
      </c>
      <c r="E178" s="55"/>
      <c r="F178" s="151" t="str">
        <f t="shared" si="28"/>
        <v/>
      </c>
      <c r="G178" s="53"/>
      <c r="H178" s="26"/>
      <c r="L178" s="26"/>
      <c r="M178" s="26"/>
      <c r="N178" s="57"/>
    </row>
    <row r="179" spans="1:14" x14ac:dyDescent="0.35">
      <c r="A179" s="28" t="s">
        <v>10</v>
      </c>
      <c r="B179" s="60" t="s">
        <v>97</v>
      </c>
      <c r="C179" s="145">
        <f>SUM(C174:C178)</f>
        <v>0</v>
      </c>
      <c r="E179" s="55"/>
      <c r="F179" s="152">
        <f>SUM(F174:F178)</f>
        <v>0</v>
      </c>
      <c r="G179" s="53"/>
      <c r="H179" s="26"/>
      <c r="L179" s="26"/>
      <c r="M179" s="26"/>
      <c r="N179" s="57"/>
    </row>
    <row r="180" spans="1:14" outlineLevel="1" x14ac:dyDescent="0.35">
      <c r="A180" s="28" t="s">
        <v>239</v>
      </c>
      <c r="B180" s="66" t="s">
        <v>240</v>
      </c>
      <c r="C180" s="144"/>
      <c r="E180" s="55"/>
      <c r="F180" s="151" t="str">
        <f t="shared" si="28"/>
        <v/>
      </c>
      <c r="G180" s="53"/>
      <c r="H180" s="26"/>
      <c r="L180" s="26"/>
      <c r="M180" s="26"/>
      <c r="N180" s="57"/>
    </row>
    <row r="181" spans="1:14" s="66" customFormat="1" ht="29" outlineLevel="1" x14ac:dyDescent="0.35">
      <c r="A181" s="28" t="s">
        <v>241</v>
      </c>
      <c r="B181" s="66" t="s">
        <v>242</v>
      </c>
      <c r="C181" s="155"/>
      <c r="F181" s="151" t="str">
        <f t="shared" si="28"/>
        <v/>
      </c>
    </row>
    <row r="182" spans="1:14" ht="29" outlineLevel="1" x14ac:dyDescent="0.35">
      <c r="A182" s="28" t="s">
        <v>243</v>
      </c>
      <c r="B182" s="66" t="s">
        <v>244</v>
      </c>
      <c r="C182" s="144"/>
      <c r="E182" s="55"/>
      <c r="F182" s="151" t="str">
        <f t="shared" si="28"/>
        <v/>
      </c>
      <c r="G182" s="53"/>
      <c r="H182" s="26"/>
      <c r="L182" s="26"/>
      <c r="M182" s="26"/>
      <c r="N182" s="57"/>
    </row>
    <row r="183" spans="1:14" outlineLevel="1" x14ac:dyDescent="0.35">
      <c r="A183" s="28" t="s">
        <v>245</v>
      </c>
      <c r="B183" s="66" t="s">
        <v>246</v>
      </c>
      <c r="C183" s="144"/>
      <c r="E183" s="55"/>
      <c r="F183" s="151" t="str">
        <f t="shared" si="28"/>
        <v/>
      </c>
      <c r="G183" s="53"/>
      <c r="H183" s="26"/>
      <c r="L183" s="26"/>
      <c r="M183" s="26"/>
      <c r="N183" s="57"/>
    </row>
    <row r="184" spans="1:14" s="66" customFormat="1" outlineLevel="1" x14ac:dyDescent="0.35">
      <c r="A184" s="28" t="s">
        <v>247</v>
      </c>
      <c r="B184" s="66" t="s">
        <v>248</v>
      </c>
      <c r="C184" s="155"/>
      <c r="F184" s="151" t="str">
        <f t="shared" si="28"/>
        <v/>
      </c>
    </row>
    <row r="185" spans="1:14" outlineLevel="1" x14ac:dyDescent="0.35">
      <c r="A185" s="28" t="s">
        <v>249</v>
      </c>
      <c r="B185" s="66" t="s">
        <v>250</v>
      </c>
      <c r="C185" s="144"/>
      <c r="E185" s="55"/>
      <c r="F185" s="151" t="str">
        <f t="shared" si="28"/>
        <v/>
      </c>
      <c r="G185" s="53"/>
      <c r="H185" s="26"/>
      <c r="L185" s="26"/>
      <c r="M185" s="26"/>
      <c r="N185" s="57"/>
    </row>
    <row r="186" spans="1:14" outlineLevel="1" x14ac:dyDescent="0.35">
      <c r="A186" s="28" t="s">
        <v>251</v>
      </c>
      <c r="B186" s="66" t="s">
        <v>252</v>
      </c>
      <c r="C186" s="144"/>
      <c r="E186" s="55"/>
      <c r="F186" s="151" t="str">
        <f t="shared" si="28"/>
        <v/>
      </c>
      <c r="G186" s="53"/>
      <c r="H186" s="26"/>
      <c r="L186" s="26"/>
      <c r="M186" s="26"/>
      <c r="N186" s="57"/>
    </row>
    <row r="187" spans="1:14" outlineLevel="1" x14ac:dyDescent="0.35">
      <c r="A187" s="28" t="s">
        <v>253</v>
      </c>
      <c r="B187" s="66" t="s">
        <v>254</v>
      </c>
      <c r="C187" s="144"/>
      <c r="E187" s="55"/>
      <c r="F187" s="151" t="str">
        <f t="shared" si="28"/>
        <v/>
      </c>
      <c r="G187" s="53"/>
      <c r="H187" s="26"/>
      <c r="L187" s="26"/>
      <c r="M187" s="26"/>
      <c r="N187" s="57"/>
    </row>
    <row r="188" spans="1:14" outlineLevel="1" x14ac:dyDescent="0.35">
      <c r="A188" s="28" t="s">
        <v>255</v>
      </c>
      <c r="B188" s="66"/>
      <c r="E188" s="55"/>
      <c r="F188" s="53"/>
      <c r="G188" s="53"/>
      <c r="H188" s="26"/>
      <c r="L188" s="26"/>
      <c r="M188" s="26"/>
      <c r="N188" s="57"/>
    </row>
    <row r="189" spans="1:14" outlineLevel="1" x14ac:dyDescent="0.35">
      <c r="A189" s="28" t="s">
        <v>256</v>
      </c>
      <c r="B189" s="66"/>
      <c r="E189" s="55"/>
      <c r="F189" s="53"/>
      <c r="G189" s="53"/>
      <c r="H189" s="26"/>
      <c r="L189" s="26"/>
      <c r="M189" s="26"/>
      <c r="N189" s="57"/>
    </row>
    <row r="190" spans="1:14" outlineLevel="1" x14ac:dyDescent="0.35">
      <c r="A190" s="28" t="s">
        <v>257</v>
      </c>
      <c r="B190" s="66"/>
      <c r="E190" s="55"/>
      <c r="F190" s="53"/>
      <c r="G190" s="53"/>
      <c r="H190" s="26"/>
      <c r="L190" s="26"/>
      <c r="M190" s="26"/>
      <c r="N190" s="57"/>
    </row>
    <row r="191" spans="1:14" outlineLevel="1" x14ac:dyDescent="0.35">
      <c r="A191" s="28" t="s">
        <v>258</v>
      </c>
      <c r="B191" s="56"/>
      <c r="E191" s="55"/>
      <c r="F191" s="53"/>
      <c r="G191" s="53"/>
      <c r="H191" s="26"/>
      <c r="L191" s="26"/>
      <c r="M191" s="26"/>
      <c r="N191" s="57"/>
    </row>
    <row r="192" spans="1:14" ht="15" customHeight="1" x14ac:dyDescent="0.35">
      <c r="A192" s="47"/>
      <c r="B192" s="48" t="s">
        <v>259</v>
      </c>
      <c r="C192" s="47" t="s">
        <v>63</v>
      </c>
      <c r="D192" s="47"/>
      <c r="E192" s="49"/>
      <c r="F192" s="50" t="s">
        <v>231</v>
      </c>
      <c r="G192" s="50"/>
      <c r="H192" s="26"/>
      <c r="L192" s="26"/>
      <c r="M192" s="26"/>
      <c r="N192" s="57"/>
    </row>
    <row r="193" spans="1:14" x14ac:dyDescent="0.35">
      <c r="A193" s="28" t="s">
        <v>260</v>
      </c>
      <c r="B193" s="45" t="s">
        <v>261</v>
      </c>
      <c r="C193" s="144">
        <v>0</v>
      </c>
      <c r="E193" s="52"/>
      <c r="F193" s="151" t="str">
        <f t="shared" ref="F193:F206" si="29">IF($C$208=0,"",IF(C193="[for completion]","",C193/$C$208))</f>
        <v/>
      </c>
      <c r="G193" s="53"/>
      <c r="H193" s="26"/>
      <c r="L193" s="26"/>
      <c r="M193" s="26"/>
      <c r="N193" s="57"/>
    </row>
    <row r="194" spans="1:14" x14ac:dyDescent="0.35">
      <c r="A194" s="28" t="s">
        <v>262</v>
      </c>
      <c r="B194" s="45" t="s">
        <v>263</v>
      </c>
      <c r="C194" s="144">
        <v>0</v>
      </c>
      <c r="E194" s="55"/>
      <c r="F194" s="151" t="str">
        <f t="shared" si="29"/>
        <v/>
      </c>
      <c r="G194" s="55"/>
      <c r="H194" s="26"/>
      <c r="L194" s="26"/>
      <c r="M194" s="26"/>
      <c r="N194" s="57"/>
    </row>
    <row r="195" spans="1:14" x14ac:dyDescent="0.35">
      <c r="A195" s="28" t="s">
        <v>264</v>
      </c>
      <c r="B195" s="45" t="s">
        <v>265</v>
      </c>
      <c r="C195" s="176">
        <v>0</v>
      </c>
      <c r="E195" s="55"/>
      <c r="F195" s="151" t="str">
        <f t="shared" si="29"/>
        <v/>
      </c>
      <c r="G195" s="55"/>
      <c r="H195" s="26"/>
      <c r="L195" s="26"/>
      <c r="M195" s="26"/>
      <c r="N195" s="57"/>
    </row>
    <row r="196" spans="1:14" x14ac:dyDescent="0.35">
      <c r="A196" s="28" t="s">
        <v>266</v>
      </c>
      <c r="B196" s="45" t="s">
        <v>267</v>
      </c>
      <c r="C196" s="176">
        <v>0</v>
      </c>
      <c r="E196" s="55"/>
      <c r="F196" s="151" t="str">
        <f t="shared" si="29"/>
        <v/>
      </c>
      <c r="G196" s="55"/>
      <c r="H196" s="26"/>
      <c r="L196" s="26"/>
      <c r="M196" s="26"/>
      <c r="N196" s="57"/>
    </row>
    <row r="197" spans="1:14" x14ac:dyDescent="0.35">
      <c r="A197" s="28" t="s">
        <v>268</v>
      </c>
      <c r="B197" s="45" t="s">
        <v>269</v>
      </c>
      <c r="C197" s="176">
        <v>0</v>
      </c>
      <c r="E197" s="55"/>
      <c r="F197" s="151" t="str">
        <f t="shared" si="29"/>
        <v/>
      </c>
      <c r="G197" s="55"/>
      <c r="H197" s="26"/>
      <c r="L197" s="26"/>
      <c r="M197" s="26"/>
      <c r="N197" s="57"/>
    </row>
    <row r="198" spans="1:14" x14ac:dyDescent="0.35">
      <c r="A198" s="28" t="s">
        <v>270</v>
      </c>
      <c r="B198" s="45" t="s">
        <v>271</v>
      </c>
      <c r="C198" s="176">
        <v>0</v>
      </c>
      <c r="E198" s="55"/>
      <c r="F198" s="151" t="str">
        <f t="shared" si="29"/>
        <v/>
      </c>
      <c r="G198" s="55"/>
      <c r="H198" s="26"/>
      <c r="L198" s="26"/>
      <c r="M198" s="26"/>
      <c r="N198" s="57"/>
    </row>
    <row r="199" spans="1:14" x14ac:dyDescent="0.35">
      <c r="A199" s="28" t="s">
        <v>272</v>
      </c>
      <c r="B199" s="45" t="s">
        <v>273</v>
      </c>
      <c r="C199" s="176">
        <v>0</v>
      </c>
      <c r="E199" s="55"/>
      <c r="F199" s="151" t="str">
        <f t="shared" si="29"/>
        <v/>
      </c>
      <c r="G199" s="55"/>
      <c r="H199" s="26"/>
      <c r="L199" s="26"/>
      <c r="M199" s="26"/>
      <c r="N199" s="57"/>
    </row>
    <row r="200" spans="1:14" x14ac:dyDescent="0.35">
      <c r="A200" s="28" t="s">
        <v>274</v>
      </c>
      <c r="B200" s="45" t="s">
        <v>12</v>
      </c>
      <c r="C200" s="176">
        <v>0</v>
      </c>
      <c r="E200" s="55"/>
      <c r="F200" s="151" t="str">
        <f t="shared" si="29"/>
        <v/>
      </c>
      <c r="G200" s="55"/>
      <c r="H200" s="26"/>
      <c r="L200" s="26"/>
      <c r="M200" s="26"/>
      <c r="N200" s="57"/>
    </row>
    <row r="201" spans="1:14" x14ac:dyDescent="0.35">
      <c r="A201" s="28" t="s">
        <v>275</v>
      </c>
      <c r="B201" s="45" t="s">
        <v>276</v>
      </c>
      <c r="C201" s="176">
        <v>0</v>
      </c>
      <c r="E201" s="55"/>
      <c r="F201" s="151" t="str">
        <f t="shared" si="29"/>
        <v/>
      </c>
      <c r="G201" s="55"/>
      <c r="H201" s="26"/>
      <c r="L201" s="26"/>
      <c r="M201" s="26"/>
      <c r="N201" s="57"/>
    </row>
    <row r="202" spans="1:14" x14ac:dyDescent="0.35">
      <c r="A202" s="28" t="s">
        <v>277</v>
      </c>
      <c r="B202" s="45" t="s">
        <v>278</v>
      </c>
      <c r="C202" s="176">
        <v>0</v>
      </c>
      <c r="E202" s="55"/>
      <c r="F202" s="151" t="str">
        <f t="shared" si="29"/>
        <v/>
      </c>
      <c r="G202" s="55"/>
      <c r="H202" s="26"/>
      <c r="L202" s="26"/>
      <c r="M202" s="26"/>
      <c r="N202" s="57"/>
    </row>
    <row r="203" spans="1:14" x14ac:dyDescent="0.35">
      <c r="A203" s="28" t="s">
        <v>279</v>
      </c>
      <c r="B203" s="45" t="s">
        <v>280</v>
      </c>
      <c r="C203" s="176">
        <v>0</v>
      </c>
      <c r="E203" s="55"/>
      <c r="F203" s="151" t="str">
        <f t="shared" si="29"/>
        <v/>
      </c>
      <c r="G203" s="55"/>
      <c r="H203" s="26"/>
      <c r="L203" s="26"/>
      <c r="M203" s="26"/>
      <c r="N203" s="57"/>
    </row>
    <row r="204" spans="1:14" x14ac:dyDescent="0.35">
      <c r="A204" s="28" t="s">
        <v>281</v>
      </c>
      <c r="B204" s="45" t="s">
        <v>282</v>
      </c>
      <c r="C204" s="176">
        <v>0</v>
      </c>
      <c r="E204" s="55"/>
      <c r="F204" s="151" t="str">
        <f t="shared" si="29"/>
        <v/>
      </c>
      <c r="G204" s="55"/>
      <c r="H204" s="26"/>
      <c r="L204" s="26"/>
      <c r="M204" s="26"/>
      <c r="N204" s="57"/>
    </row>
    <row r="205" spans="1:14" x14ac:dyDescent="0.35">
      <c r="A205" s="28" t="s">
        <v>283</v>
      </c>
      <c r="B205" s="45" t="s">
        <v>284</v>
      </c>
      <c r="C205" s="176">
        <v>0</v>
      </c>
      <c r="E205" s="55"/>
      <c r="F205" s="151" t="str">
        <f t="shared" si="29"/>
        <v/>
      </c>
      <c r="G205" s="55"/>
      <c r="H205" s="26"/>
      <c r="L205" s="26"/>
      <c r="M205" s="26"/>
      <c r="N205" s="57"/>
    </row>
    <row r="206" spans="1:14" x14ac:dyDescent="0.35">
      <c r="A206" s="28" t="s">
        <v>285</v>
      </c>
      <c r="B206" s="45" t="s">
        <v>95</v>
      </c>
      <c r="C206" s="176">
        <v>0</v>
      </c>
      <c r="E206" s="55"/>
      <c r="F206" s="151" t="str">
        <f t="shared" si="29"/>
        <v/>
      </c>
      <c r="G206" s="55"/>
      <c r="H206" s="26"/>
      <c r="L206" s="26"/>
      <c r="M206" s="26"/>
      <c r="N206" s="57"/>
    </row>
    <row r="207" spans="1:14" x14ac:dyDescent="0.35">
      <c r="A207" s="28" t="s">
        <v>286</v>
      </c>
      <c r="B207" s="54" t="s">
        <v>287</v>
      </c>
      <c r="C207" s="176">
        <v>0</v>
      </c>
      <c r="E207" s="55"/>
      <c r="F207" s="151"/>
      <c r="G207" s="55"/>
      <c r="H207" s="26"/>
      <c r="L207" s="26"/>
      <c r="M207" s="26"/>
      <c r="N207" s="57"/>
    </row>
    <row r="208" spans="1:14" x14ac:dyDescent="0.35">
      <c r="A208" s="28" t="s">
        <v>288</v>
      </c>
      <c r="B208" s="60" t="s">
        <v>97</v>
      </c>
      <c r="C208" s="145">
        <f>SUM(C193:C206)</f>
        <v>0</v>
      </c>
      <c r="D208" s="45"/>
      <c r="E208" s="55"/>
      <c r="F208" s="152">
        <f>SUM(F193:F206)</f>
        <v>0</v>
      </c>
      <c r="G208" s="55"/>
      <c r="H208" s="26"/>
      <c r="L208" s="26"/>
      <c r="M208" s="26"/>
      <c r="N208" s="57"/>
    </row>
    <row r="209" spans="1:14" outlineLevel="1" x14ac:dyDescent="0.35">
      <c r="A209" s="28" t="s">
        <v>289</v>
      </c>
      <c r="B209" s="56" t="s">
        <v>99</v>
      </c>
      <c r="C209" s="144"/>
      <c r="E209" s="55"/>
      <c r="F209" s="151" t="str">
        <f>IF($C$208=0,"",IF(C209="[for completion]","",C209/$C$208))</f>
        <v/>
      </c>
      <c r="G209" s="55"/>
      <c r="H209" s="26"/>
      <c r="L209" s="26"/>
      <c r="M209" s="26"/>
      <c r="N209" s="57"/>
    </row>
    <row r="210" spans="1:14" outlineLevel="1" x14ac:dyDescent="0.35">
      <c r="A210" s="28" t="s">
        <v>290</v>
      </c>
      <c r="B210" s="56" t="s">
        <v>99</v>
      </c>
      <c r="C210" s="144"/>
      <c r="E210" s="55"/>
      <c r="F210" s="151" t="str">
        <f t="shared" ref="F210:F215" si="30">IF($C$208=0,"",IF(C210="[for completion]","",C210/$C$208))</f>
        <v/>
      </c>
      <c r="G210" s="55"/>
      <c r="H210" s="26"/>
      <c r="L210" s="26"/>
      <c r="M210" s="26"/>
      <c r="N210" s="57"/>
    </row>
    <row r="211" spans="1:14" outlineLevel="1" x14ac:dyDescent="0.35">
      <c r="A211" s="28" t="s">
        <v>291</v>
      </c>
      <c r="B211" s="56" t="s">
        <v>99</v>
      </c>
      <c r="C211" s="144"/>
      <c r="E211" s="55"/>
      <c r="F211" s="151" t="str">
        <f t="shared" si="30"/>
        <v/>
      </c>
      <c r="G211" s="55"/>
      <c r="H211" s="26"/>
      <c r="L211" s="26"/>
      <c r="M211" s="26"/>
      <c r="N211" s="57"/>
    </row>
    <row r="212" spans="1:14" outlineLevel="1" x14ac:dyDescent="0.35">
      <c r="A212" s="28" t="s">
        <v>292</v>
      </c>
      <c r="B212" s="56" t="s">
        <v>99</v>
      </c>
      <c r="C212" s="144"/>
      <c r="E212" s="55"/>
      <c r="F212" s="151" t="str">
        <f t="shared" si="30"/>
        <v/>
      </c>
      <c r="G212" s="55"/>
      <c r="H212" s="26"/>
      <c r="L212" s="26"/>
      <c r="M212" s="26"/>
      <c r="N212" s="57"/>
    </row>
    <row r="213" spans="1:14" outlineLevel="1" x14ac:dyDescent="0.35">
      <c r="A213" s="28" t="s">
        <v>293</v>
      </c>
      <c r="B213" s="56" t="s">
        <v>99</v>
      </c>
      <c r="C213" s="144"/>
      <c r="E213" s="55"/>
      <c r="F213" s="151" t="str">
        <f t="shared" si="30"/>
        <v/>
      </c>
      <c r="G213" s="55"/>
      <c r="H213" s="26"/>
      <c r="L213" s="26"/>
      <c r="M213" s="26"/>
      <c r="N213" s="57"/>
    </row>
    <row r="214" spans="1:14" outlineLevel="1" x14ac:dyDescent="0.35">
      <c r="A214" s="28" t="s">
        <v>294</v>
      </c>
      <c r="B214" s="56" t="s">
        <v>99</v>
      </c>
      <c r="C214" s="144"/>
      <c r="E214" s="55"/>
      <c r="F214" s="151" t="str">
        <f t="shared" si="30"/>
        <v/>
      </c>
      <c r="G214" s="55"/>
      <c r="H214" s="26"/>
      <c r="L214" s="26"/>
      <c r="M214" s="26"/>
      <c r="N214" s="57"/>
    </row>
    <row r="215" spans="1:14" outlineLevel="1" x14ac:dyDescent="0.35">
      <c r="A215" s="28" t="s">
        <v>295</v>
      </c>
      <c r="B215" s="56" t="s">
        <v>99</v>
      </c>
      <c r="C215" s="144"/>
      <c r="E215" s="55"/>
      <c r="F215" s="151" t="str">
        <f t="shared" si="30"/>
        <v/>
      </c>
      <c r="G215" s="55"/>
      <c r="H215" s="26"/>
      <c r="L215" s="26"/>
      <c r="M215" s="26"/>
      <c r="N215" s="57"/>
    </row>
    <row r="216" spans="1:14" ht="15" customHeight="1" x14ac:dyDescent="0.35">
      <c r="A216" s="47"/>
      <c r="B216" s="48" t="s">
        <v>296</v>
      </c>
      <c r="C216" s="47" t="s">
        <v>63</v>
      </c>
      <c r="D216" s="47"/>
      <c r="E216" s="49"/>
      <c r="F216" s="50" t="s">
        <v>85</v>
      </c>
      <c r="G216" s="50" t="s">
        <v>218</v>
      </c>
      <c r="H216" s="26"/>
      <c r="L216" s="26"/>
      <c r="M216" s="26"/>
      <c r="N216" s="57"/>
    </row>
    <row r="217" spans="1:14" x14ac:dyDescent="0.35">
      <c r="A217" s="28" t="s">
        <v>297</v>
      </c>
      <c r="B217" s="24" t="s">
        <v>298</v>
      </c>
      <c r="C217" s="144">
        <v>0</v>
      </c>
      <c r="E217" s="64"/>
      <c r="F217" s="151">
        <f>IF($C$38=0,"",IF(C217="[for completion]","",IF(C217="","",C217/$C$38)))</f>
        <v>0</v>
      </c>
      <c r="G217" s="151">
        <f>IF($C$39=0,"",IF(C217="[for completion]","",IF(C217="","",C217/$C$39)))</f>
        <v>0</v>
      </c>
      <c r="H217" s="26"/>
      <c r="L217" s="26"/>
      <c r="M217" s="26"/>
      <c r="N217" s="57"/>
    </row>
    <row r="218" spans="1:14" x14ac:dyDescent="0.35">
      <c r="A218" s="28" t="s">
        <v>299</v>
      </c>
      <c r="B218" s="24" t="s">
        <v>300</v>
      </c>
      <c r="C218" s="144">
        <v>0</v>
      </c>
      <c r="E218" s="64"/>
      <c r="F218" s="151">
        <f t="shared" ref="F218:F219" si="31">IF($C$38=0,"",IF(C218="[for completion]","",IF(C218="","",C218/$C$38)))</f>
        <v>0</v>
      </c>
      <c r="G218" s="151">
        <f t="shared" ref="G218:G219" si="32">IF($C$39=0,"",IF(C218="[for completion]","",IF(C218="","",C218/$C$39)))</f>
        <v>0</v>
      </c>
      <c r="H218" s="26"/>
      <c r="L218" s="26"/>
      <c r="M218" s="26"/>
      <c r="N218" s="57"/>
    </row>
    <row r="219" spans="1:14" x14ac:dyDescent="0.35">
      <c r="A219" s="28" t="s">
        <v>301</v>
      </c>
      <c r="B219" s="24" t="s">
        <v>95</v>
      </c>
      <c r="C219" s="144">
        <v>0</v>
      </c>
      <c r="E219" s="64"/>
      <c r="F219" s="151">
        <f t="shared" si="31"/>
        <v>0</v>
      </c>
      <c r="G219" s="151">
        <f t="shared" si="32"/>
        <v>0</v>
      </c>
      <c r="H219" s="26"/>
      <c r="L219" s="26"/>
      <c r="M219" s="26"/>
      <c r="N219" s="57"/>
    </row>
    <row r="220" spans="1:14" x14ac:dyDescent="0.35">
      <c r="A220" s="28" t="s">
        <v>302</v>
      </c>
      <c r="B220" s="60" t="s">
        <v>97</v>
      </c>
      <c r="C220" s="144">
        <f>SUM(C217:C219)</f>
        <v>0</v>
      </c>
      <c r="E220" s="64"/>
      <c r="F220" s="140">
        <f>SUM(F217:F219)</f>
        <v>0</v>
      </c>
      <c r="G220" s="140">
        <f>SUM(G217:G219)</f>
        <v>0</v>
      </c>
      <c r="H220" s="26"/>
      <c r="L220" s="26"/>
      <c r="M220" s="26"/>
      <c r="N220" s="57"/>
    </row>
    <row r="221" spans="1:14" outlineLevel="1" x14ac:dyDescent="0.35">
      <c r="A221" s="28" t="s">
        <v>303</v>
      </c>
      <c r="B221" s="56" t="s">
        <v>99</v>
      </c>
      <c r="C221" s="144"/>
      <c r="E221" s="64"/>
      <c r="F221" s="151" t="str">
        <f t="shared" ref="F221:F227" si="33">IF($C$38=0,"",IF(C221="[for completion]","",IF(C221="","",C221/$C$38)))</f>
        <v/>
      </c>
      <c r="G221" s="151" t="str">
        <f t="shared" ref="G221:G227" si="34">IF($C$39=0,"",IF(C221="[for completion]","",IF(C221="","",C221/$C$39)))</f>
        <v/>
      </c>
      <c r="H221" s="26"/>
      <c r="L221" s="26"/>
      <c r="M221" s="26"/>
      <c r="N221" s="57"/>
    </row>
    <row r="222" spans="1:14" outlineLevel="1" x14ac:dyDescent="0.35">
      <c r="A222" s="28" t="s">
        <v>304</v>
      </c>
      <c r="B222" s="56" t="s">
        <v>99</v>
      </c>
      <c r="C222" s="144"/>
      <c r="E222" s="64"/>
      <c r="F222" s="151" t="str">
        <f t="shared" si="33"/>
        <v/>
      </c>
      <c r="G222" s="151" t="str">
        <f t="shared" si="34"/>
        <v/>
      </c>
      <c r="H222" s="26"/>
      <c r="L222" s="26"/>
      <c r="M222" s="26"/>
      <c r="N222" s="57"/>
    </row>
    <row r="223" spans="1:14" outlineLevel="1" x14ac:dyDescent="0.35">
      <c r="A223" s="28" t="s">
        <v>305</v>
      </c>
      <c r="B223" s="56" t="s">
        <v>99</v>
      </c>
      <c r="C223" s="144"/>
      <c r="E223" s="64"/>
      <c r="F223" s="151" t="str">
        <f t="shared" si="33"/>
        <v/>
      </c>
      <c r="G223" s="151" t="str">
        <f t="shared" si="34"/>
        <v/>
      </c>
      <c r="H223" s="26"/>
      <c r="L223" s="26"/>
      <c r="M223" s="26"/>
      <c r="N223" s="57"/>
    </row>
    <row r="224" spans="1:14" outlineLevel="1" x14ac:dyDescent="0.35">
      <c r="A224" s="28" t="s">
        <v>306</v>
      </c>
      <c r="B224" s="56" t="s">
        <v>99</v>
      </c>
      <c r="C224" s="144"/>
      <c r="E224" s="64"/>
      <c r="F224" s="151" t="str">
        <f t="shared" si="33"/>
        <v/>
      </c>
      <c r="G224" s="151" t="str">
        <f t="shared" si="34"/>
        <v/>
      </c>
      <c r="H224" s="26"/>
      <c r="L224" s="26"/>
      <c r="M224" s="26"/>
      <c r="N224" s="57"/>
    </row>
    <row r="225" spans="1:14" outlineLevel="1" x14ac:dyDescent="0.35">
      <c r="A225" s="28" t="s">
        <v>307</v>
      </c>
      <c r="B225" s="56" t="s">
        <v>99</v>
      </c>
      <c r="C225" s="144"/>
      <c r="E225" s="64"/>
      <c r="F225" s="151" t="str">
        <f t="shared" si="33"/>
        <v/>
      </c>
      <c r="G225" s="151" t="str">
        <f t="shared" si="34"/>
        <v/>
      </c>
      <c r="H225" s="26"/>
      <c r="L225" s="26"/>
      <c r="M225" s="26"/>
    </row>
    <row r="226" spans="1:14" outlineLevel="1" x14ac:dyDescent="0.35">
      <c r="A226" s="28" t="s">
        <v>308</v>
      </c>
      <c r="B226" s="56" t="s">
        <v>99</v>
      </c>
      <c r="C226" s="144"/>
      <c r="E226" s="45"/>
      <c r="F226" s="151" t="str">
        <f t="shared" si="33"/>
        <v/>
      </c>
      <c r="G226" s="151" t="str">
        <f t="shared" si="34"/>
        <v/>
      </c>
      <c r="H226" s="26"/>
      <c r="L226" s="26"/>
      <c r="M226" s="26"/>
    </row>
    <row r="227" spans="1:14" outlineLevel="1" x14ac:dyDescent="0.35">
      <c r="A227" s="28" t="s">
        <v>309</v>
      </c>
      <c r="B227" s="56" t="s">
        <v>99</v>
      </c>
      <c r="C227" s="144"/>
      <c r="E227" s="64"/>
      <c r="F227" s="151" t="str">
        <f t="shared" si="33"/>
        <v/>
      </c>
      <c r="G227" s="151" t="str">
        <f t="shared" si="34"/>
        <v/>
      </c>
      <c r="H227" s="26"/>
      <c r="L227" s="26"/>
      <c r="M227" s="26"/>
    </row>
    <row r="228" spans="1:14" ht="15" customHeight="1" x14ac:dyDescent="0.35">
      <c r="A228" s="47"/>
      <c r="B228" s="48" t="s">
        <v>310</v>
      </c>
      <c r="C228" s="47"/>
      <c r="D228" s="47"/>
      <c r="E228" s="49"/>
      <c r="F228" s="50"/>
      <c r="G228" s="50"/>
      <c r="H228" s="26"/>
      <c r="L228" s="26"/>
      <c r="M228" s="26"/>
    </row>
    <row r="229" spans="1:14" x14ac:dyDescent="0.35">
      <c r="A229" s="28" t="s">
        <v>311</v>
      </c>
      <c r="B229" s="45" t="s">
        <v>312</v>
      </c>
      <c r="C229" s="177" t="s">
        <v>1333</v>
      </c>
      <c r="H229" s="26"/>
      <c r="L229" s="26"/>
      <c r="M229" s="26"/>
    </row>
    <row r="230" spans="1:14" ht="15" customHeight="1" x14ac:dyDescent="0.35">
      <c r="A230" s="47"/>
      <c r="B230" s="48" t="s">
        <v>313</v>
      </c>
      <c r="C230" s="47"/>
      <c r="D230" s="47"/>
      <c r="E230" s="49"/>
      <c r="F230" s="50"/>
      <c r="G230" s="50"/>
      <c r="H230" s="26"/>
      <c r="L230" s="26"/>
      <c r="M230" s="26"/>
    </row>
    <row r="231" spans="1:14" x14ac:dyDescent="0.35">
      <c r="A231" s="28" t="s">
        <v>11</v>
      </c>
      <c r="B231" s="28" t="s">
        <v>1134</v>
      </c>
      <c r="C231" s="144">
        <v>1500</v>
      </c>
      <c r="E231" s="45"/>
      <c r="H231" s="26"/>
      <c r="L231" s="26"/>
      <c r="M231" s="26"/>
    </row>
    <row r="232" spans="1:14" x14ac:dyDescent="0.35">
      <c r="A232" s="28" t="s">
        <v>314</v>
      </c>
      <c r="B232" s="67" t="s">
        <v>315</v>
      </c>
      <c r="C232" s="144" t="s">
        <v>1334</v>
      </c>
      <c r="E232" s="45"/>
      <c r="H232" s="26"/>
      <c r="L232" s="26"/>
      <c r="M232" s="26"/>
    </row>
    <row r="233" spans="1:14" x14ac:dyDescent="0.35">
      <c r="A233" s="28" t="s">
        <v>316</v>
      </c>
      <c r="B233" s="67" t="s">
        <v>317</v>
      </c>
      <c r="C233" s="144" t="s">
        <v>1334</v>
      </c>
      <c r="E233" s="45"/>
      <c r="H233" s="26"/>
      <c r="L233" s="26"/>
      <c r="M233" s="26"/>
    </row>
    <row r="234" spans="1:14" outlineLevel="1" x14ac:dyDescent="0.35">
      <c r="A234" s="28" t="s">
        <v>318</v>
      </c>
      <c r="B234" s="43" t="s">
        <v>319</v>
      </c>
      <c r="C234" s="145">
        <v>21</v>
      </c>
      <c r="D234" s="45"/>
      <c r="E234" s="45"/>
      <c r="H234" s="26"/>
      <c r="L234" s="26"/>
      <c r="M234" s="26"/>
    </row>
    <row r="235" spans="1:14" outlineLevel="1" x14ac:dyDescent="0.35">
      <c r="A235" s="28" t="s">
        <v>320</v>
      </c>
      <c r="B235" s="43" t="s">
        <v>321</v>
      </c>
      <c r="C235" s="145"/>
      <c r="D235" s="45"/>
      <c r="E235" s="45"/>
      <c r="H235" s="26"/>
      <c r="L235" s="26"/>
      <c r="M235" s="26"/>
    </row>
    <row r="236" spans="1:14" outlineLevel="1" x14ac:dyDescent="0.35">
      <c r="A236" s="28" t="s">
        <v>322</v>
      </c>
      <c r="B236" s="43" t="s">
        <v>323</v>
      </c>
      <c r="C236" s="145"/>
      <c r="D236" s="45"/>
      <c r="E236" s="45"/>
      <c r="H236" s="26"/>
      <c r="L236" s="26"/>
      <c r="M236" s="26"/>
    </row>
    <row r="237" spans="1:14" outlineLevel="1" x14ac:dyDescent="0.35">
      <c r="A237" s="28" t="s">
        <v>324</v>
      </c>
      <c r="C237" s="45"/>
      <c r="D237" s="45"/>
      <c r="E237" s="45"/>
      <c r="H237" s="26"/>
      <c r="L237" s="26"/>
      <c r="M237" s="26"/>
    </row>
    <row r="238" spans="1:14" outlineLevel="1" x14ac:dyDescent="0.35">
      <c r="A238" s="28" t="s">
        <v>325</v>
      </c>
      <c r="C238" s="45"/>
      <c r="D238" s="45"/>
      <c r="E238" s="45"/>
      <c r="H238" s="26"/>
      <c r="L238" s="26"/>
      <c r="M238" s="26"/>
    </row>
    <row r="239" spans="1:14" outlineLevel="1" x14ac:dyDescent="0.35">
      <c r="A239" s="28" t="s">
        <v>326</v>
      </c>
      <c r="D239"/>
      <c r="E239"/>
      <c r="F239"/>
      <c r="G239"/>
      <c r="H239" s="26"/>
      <c r="K239" s="68"/>
      <c r="L239" s="68"/>
      <c r="M239" s="68"/>
      <c r="N239" s="68"/>
    </row>
    <row r="240" spans="1:14" outlineLevel="1" x14ac:dyDescent="0.35">
      <c r="A240" s="28" t="s">
        <v>327</v>
      </c>
      <c r="D240"/>
      <c r="E240"/>
      <c r="F240"/>
      <c r="G240"/>
      <c r="H240" s="26"/>
      <c r="K240" s="68"/>
      <c r="L240" s="68"/>
      <c r="M240" s="68"/>
      <c r="N240" s="68"/>
    </row>
    <row r="241" spans="1:14" outlineLevel="1" x14ac:dyDescent="0.35">
      <c r="A241" s="28" t="s">
        <v>328</v>
      </c>
      <c r="D241"/>
      <c r="E241"/>
      <c r="F241"/>
      <c r="G241"/>
      <c r="H241" s="26"/>
      <c r="K241" s="68"/>
      <c r="L241" s="68"/>
      <c r="M241" s="68"/>
      <c r="N241" s="68"/>
    </row>
    <row r="242" spans="1:14" outlineLevel="1" x14ac:dyDescent="0.35">
      <c r="A242" s="28" t="s">
        <v>329</v>
      </c>
      <c r="D242"/>
      <c r="E242"/>
      <c r="F242"/>
      <c r="G242"/>
      <c r="H242" s="26"/>
      <c r="K242" s="68"/>
      <c r="L242" s="68"/>
      <c r="M242" s="68"/>
      <c r="N242" s="68"/>
    </row>
    <row r="243" spans="1:14" outlineLevel="1" x14ac:dyDescent="0.35">
      <c r="A243" s="28" t="s">
        <v>330</v>
      </c>
      <c r="D243"/>
      <c r="E243"/>
      <c r="F243"/>
      <c r="G243"/>
      <c r="H243" s="26"/>
      <c r="K243" s="68"/>
      <c r="L243" s="68"/>
      <c r="M243" s="68"/>
      <c r="N243" s="68"/>
    </row>
    <row r="244" spans="1:14" outlineLevel="1" x14ac:dyDescent="0.35">
      <c r="A244" s="28" t="s">
        <v>331</v>
      </c>
      <c r="D244"/>
      <c r="E244"/>
      <c r="F244"/>
      <c r="G244"/>
      <c r="H244" s="26"/>
      <c r="K244" s="68"/>
      <c r="L244" s="68"/>
      <c r="M244" s="68"/>
      <c r="N244" s="68"/>
    </row>
    <row r="245" spans="1:14" outlineLevel="1" x14ac:dyDescent="0.35">
      <c r="A245" s="28" t="s">
        <v>332</v>
      </c>
      <c r="D245"/>
      <c r="E245"/>
      <c r="F245"/>
      <c r="G245"/>
      <c r="H245" s="26"/>
      <c r="K245" s="68"/>
      <c r="L245" s="68"/>
      <c r="M245" s="68"/>
      <c r="N245" s="68"/>
    </row>
    <row r="246" spans="1:14" outlineLevel="1" x14ac:dyDescent="0.35">
      <c r="A246" s="28" t="s">
        <v>333</v>
      </c>
      <c r="D246"/>
      <c r="E246"/>
      <c r="F246"/>
      <c r="G246"/>
      <c r="H246" s="26"/>
      <c r="K246" s="68"/>
      <c r="L246" s="68"/>
      <c r="M246" s="68"/>
      <c r="N246" s="68"/>
    </row>
    <row r="247" spans="1:14" outlineLevel="1" x14ac:dyDescent="0.35">
      <c r="A247" s="28" t="s">
        <v>334</v>
      </c>
      <c r="D247"/>
      <c r="E247"/>
      <c r="F247"/>
      <c r="G247"/>
      <c r="H247" s="26"/>
      <c r="K247" s="68"/>
      <c r="L247" s="68"/>
      <c r="M247" s="68"/>
      <c r="N247" s="68"/>
    </row>
    <row r="248" spans="1:14" outlineLevel="1" x14ac:dyDescent="0.35">
      <c r="A248" s="28" t="s">
        <v>335</v>
      </c>
      <c r="D248"/>
      <c r="E248"/>
      <c r="F248"/>
      <c r="G248"/>
      <c r="H248" s="26"/>
      <c r="K248" s="68"/>
      <c r="L248" s="68"/>
      <c r="M248" s="68"/>
      <c r="N248" s="68"/>
    </row>
    <row r="249" spans="1:14" outlineLevel="1" x14ac:dyDescent="0.35">
      <c r="A249" s="28" t="s">
        <v>336</v>
      </c>
      <c r="D249"/>
      <c r="E249"/>
      <c r="F249"/>
      <c r="G249"/>
      <c r="H249" s="26"/>
      <c r="K249" s="68"/>
      <c r="L249" s="68"/>
      <c r="M249" s="68"/>
      <c r="N249" s="68"/>
    </row>
    <row r="250" spans="1:14" outlineLevel="1" x14ac:dyDescent="0.35">
      <c r="A250" s="28" t="s">
        <v>337</v>
      </c>
      <c r="D250"/>
      <c r="E250"/>
      <c r="F250"/>
      <c r="G250"/>
      <c r="H250" s="26"/>
      <c r="K250" s="68"/>
      <c r="L250" s="68"/>
      <c r="M250" s="68"/>
      <c r="N250" s="68"/>
    </row>
    <row r="251" spans="1:14" outlineLevel="1" x14ac:dyDescent="0.35">
      <c r="A251" s="28" t="s">
        <v>338</v>
      </c>
      <c r="D251"/>
      <c r="E251"/>
      <c r="F251"/>
      <c r="G251"/>
      <c r="H251" s="26"/>
      <c r="K251" s="68"/>
      <c r="L251" s="68"/>
      <c r="M251" s="68"/>
      <c r="N251" s="68"/>
    </row>
    <row r="252" spans="1:14" outlineLevel="1" x14ac:dyDescent="0.35">
      <c r="A252" s="28" t="s">
        <v>339</v>
      </c>
      <c r="D252"/>
      <c r="E252"/>
      <c r="F252"/>
      <c r="G252"/>
      <c r="H252" s="26"/>
      <c r="K252" s="68"/>
      <c r="L252" s="68"/>
      <c r="M252" s="68"/>
      <c r="N252" s="68"/>
    </row>
    <row r="253" spans="1:14" outlineLevel="1" x14ac:dyDescent="0.35">
      <c r="A253" s="28" t="s">
        <v>340</v>
      </c>
      <c r="D253"/>
      <c r="E253"/>
      <c r="F253"/>
      <c r="G253"/>
      <c r="H253" s="26"/>
      <c r="K253" s="68"/>
      <c r="L253" s="68"/>
      <c r="M253" s="68"/>
      <c r="N253" s="68"/>
    </row>
    <row r="254" spans="1:14" outlineLevel="1" x14ac:dyDescent="0.35">
      <c r="A254" s="28" t="s">
        <v>341</v>
      </c>
      <c r="D254"/>
      <c r="E254"/>
      <c r="F254"/>
      <c r="G254"/>
      <c r="H254" s="26"/>
      <c r="K254" s="68"/>
      <c r="L254" s="68"/>
      <c r="M254" s="68"/>
      <c r="N254" s="68"/>
    </row>
    <row r="255" spans="1:14" outlineLevel="1" x14ac:dyDescent="0.35">
      <c r="A255" s="28" t="s">
        <v>342</v>
      </c>
      <c r="D255"/>
      <c r="E255"/>
      <c r="F255"/>
      <c r="G255"/>
      <c r="H255" s="26"/>
      <c r="K255" s="68"/>
      <c r="L255" s="68"/>
      <c r="M255" s="68"/>
      <c r="N255" s="68"/>
    </row>
    <row r="256" spans="1:14" outlineLevel="1" x14ac:dyDescent="0.35">
      <c r="A256" s="28" t="s">
        <v>343</v>
      </c>
      <c r="D256"/>
      <c r="E256"/>
      <c r="F256"/>
      <c r="G256"/>
      <c r="H256" s="26"/>
      <c r="K256" s="68"/>
      <c r="L256" s="68"/>
      <c r="M256" s="68"/>
      <c r="N256" s="68"/>
    </row>
    <row r="257" spans="1:14" outlineLevel="1" x14ac:dyDescent="0.35">
      <c r="A257" s="28" t="s">
        <v>344</v>
      </c>
      <c r="D257"/>
      <c r="E257"/>
      <c r="F257"/>
      <c r="G257"/>
      <c r="H257" s="26"/>
      <c r="K257" s="68"/>
      <c r="L257" s="68"/>
      <c r="M257" s="68"/>
      <c r="N257" s="68"/>
    </row>
    <row r="258" spans="1:14" outlineLevel="1" x14ac:dyDescent="0.35">
      <c r="A258" s="28" t="s">
        <v>345</v>
      </c>
      <c r="D258"/>
      <c r="E258"/>
      <c r="F258"/>
      <c r="G258"/>
      <c r="H258" s="26"/>
      <c r="K258" s="68"/>
      <c r="L258" s="68"/>
      <c r="M258" s="68"/>
      <c r="N258" s="68"/>
    </row>
    <row r="259" spans="1:14" outlineLevel="1" x14ac:dyDescent="0.35">
      <c r="A259" s="28" t="s">
        <v>346</v>
      </c>
      <c r="D259"/>
      <c r="E259"/>
      <c r="F259"/>
      <c r="G259"/>
      <c r="H259" s="26"/>
      <c r="K259" s="68"/>
      <c r="L259" s="68"/>
      <c r="M259" s="68"/>
      <c r="N259" s="68"/>
    </row>
    <row r="260" spans="1:14" outlineLevel="1" x14ac:dyDescent="0.35">
      <c r="A260" s="28" t="s">
        <v>347</v>
      </c>
      <c r="D260"/>
      <c r="E260"/>
      <c r="F260"/>
      <c r="G260"/>
      <c r="H260" s="26"/>
      <c r="K260" s="68"/>
      <c r="L260" s="68"/>
      <c r="M260" s="68"/>
      <c r="N260" s="68"/>
    </row>
    <row r="261" spans="1:14" outlineLevel="1" x14ac:dyDescent="0.35">
      <c r="A261" s="28" t="s">
        <v>348</v>
      </c>
      <c r="D261"/>
      <c r="E261"/>
      <c r="F261"/>
      <c r="G261"/>
      <c r="H261" s="26"/>
      <c r="K261" s="68"/>
      <c r="L261" s="68"/>
      <c r="M261" s="68"/>
      <c r="N261" s="68"/>
    </row>
    <row r="262" spans="1:14" outlineLevel="1" x14ac:dyDescent="0.35">
      <c r="A262" s="28" t="s">
        <v>349</v>
      </c>
      <c r="D262"/>
      <c r="E262"/>
      <c r="F262"/>
      <c r="G262"/>
      <c r="H262" s="26"/>
      <c r="K262" s="68"/>
      <c r="L262" s="68"/>
      <c r="M262" s="68"/>
      <c r="N262" s="68"/>
    </row>
    <row r="263" spans="1:14" outlineLevel="1" x14ac:dyDescent="0.35">
      <c r="A263" s="28" t="s">
        <v>350</v>
      </c>
      <c r="D263"/>
      <c r="E263"/>
      <c r="F263"/>
      <c r="G263"/>
      <c r="H263" s="26"/>
      <c r="K263" s="68"/>
      <c r="L263" s="68"/>
      <c r="M263" s="68"/>
      <c r="N263" s="68"/>
    </row>
    <row r="264" spans="1:14" outlineLevel="1" x14ac:dyDescent="0.35">
      <c r="A264" s="28" t="s">
        <v>351</v>
      </c>
      <c r="D264"/>
      <c r="E264"/>
      <c r="F264"/>
      <c r="G264"/>
      <c r="H264" s="26"/>
      <c r="K264" s="68"/>
      <c r="L264" s="68"/>
      <c r="M264" s="68"/>
      <c r="N264" s="68"/>
    </row>
    <row r="265" spans="1:14" outlineLevel="1" x14ac:dyDescent="0.35">
      <c r="A265" s="28" t="s">
        <v>352</v>
      </c>
      <c r="D265"/>
      <c r="E265"/>
      <c r="F265"/>
      <c r="G265"/>
      <c r="H265" s="26"/>
      <c r="K265" s="68"/>
      <c r="L265" s="68"/>
      <c r="M265" s="68"/>
      <c r="N265" s="68"/>
    </row>
    <row r="266" spans="1:14" outlineLevel="1" x14ac:dyDescent="0.35">
      <c r="A266" s="28" t="s">
        <v>353</v>
      </c>
      <c r="D266"/>
      <c r="E266"/>
      <c r="F266"/>
      <c r="G266"/>
      <c r="H266" s="26"/>
      <c r="K266" s="68"/>
      <c r="L266" s="68"/>
      <c r="M266" s="68"/>
      <c r="N266" s="68"/>
    </row>
    <row r="267" spans="1:14" outlineLevel="1" x14ac:dyDescent="0.35">
      <c r="A267" s="28" t="s">
        <v>354</v>
      </c>
      <c r="D267"/>
      <c r="E267"/>
      <c r="F267"/>
      <c r="G267"/>
      <c r="H267" s="26"/>
      <c r="K267" s="68"/>
      <c r="L267" s="68"/>
      <c r="M267" s="68"/>
      <c r="N267" s="68"/>
    </row>
    <row r="268" spans="1:14" outlineLevel="1" x14ac:dyDescent="0.35">
      <c r="A268" s="28" t="s">
        <v>355</v>
      </c>
      <c r="D268"/>
      <c r="E268"/>
      <c r="F268"/>
      <c r="G268"/>
      <c r="H268" s="26"/>
      <c r="K268" s="68"/>
      <c r="L268" s="68"/>
      <c r="M268" s="68"/>
      <c r="N268" s="68"/>
    </row>
    <row r="269" spans="1:14" outlineLevel="1" x14ac:dyDescent="0.35">
      <c r="A269" s="28" t="s">
        <v>356</v>
      </c>
      <c r="D269"/>
      <c r="E269"/>
      <c r="F269"/>
      <c r="G269"/>
      <c r="H269" s="26"/>
      <c r="K269" s="68"/>
      <c r="L269" s="68"/>
      <c r="M269" s="68"/>
      <c r="N269" s="68"/>
    </row>
    <row r="270" spans="1:14" outlineLevel="1" x14ac:dyDescent="0.35">
      <c r="A270" s="28" t="s">
        <v>357</v>
      </c>
      <c r="D270"/>
      <c r="E270"/>
      <c r="F270"/>
      <c r="G270"/>
      <c r="H270" s="26"/>
      <c r="K270" s="68"/>
      <c r="L270" s="68"/>
      <c r="M270" s="68"/>
      <c r="N270" s="68"/>
    </row>
    <row r="271" spans="1:14" outlineLevel="1" x14ac:dyDescent="0.35">
      <c r="A271" s="28" t="s">
        <v>358</v>
      </c>
      <c r="D271"/>
      <c r="E271"/>
      <c r="F271"/>
      <c r="G271"/>
      <c r="H271" s="26"/>
      <c r="K271" s="68"/>
      <c r="L271" s="68"/>
      <c r="M271" s="68"/>
      <c r="N271" s="68"/>
    </row>
    <row r="272" spans="1:14" outlineLevel="1" x14ac:dyDescent="0.35">
      <c r="A272" s="28" t="s">
        <v>359</v>
      </c>
      <c r="D272"/>
      <c r="E272"/>
      <c r="F272"/>
      <c r="G272"/>
      <c r="H272" s="26"/>
      <c r="K272" s="68"/>
      <c r="L272" s="68"/>
      <c r="M272" s="68"/>
      <c r="N272" s="68"/>
    </row>
    <row r="273" spans="1:14" outlineLevel="1" x14ac:dyDescent="0.35">
      <c r="A273" s="28" t="s">
        <v>360</v>
      </c>
      <c r="D273"/>
      <c r="E273"/>
      <c r="F273"/>
      <c r="G273"/>
      <c r="H273" s="26"/>
      <c r="K273" s="68"/>
      <c r="L273" s="68"/>
      <c r="M273" s="68"/>
      <c r="N273" s="68"/>
    </row>
    <row r="274" spans="1:14" outlineLevel="1" x14ac:dyDescent="0.35">
      <c r="A274" s="28" t="s">
        <v>361</v>
      </c>
      <c r="D274"/>
      <c r="E274"/>
      <c r="F274"/>
      <c r="G274"/>
      <c r="H274" s="26"/>
      <c r="K274" s="68"/>
      <c r="L274" s="68"/>
      <c r="M274" s="68"/>
      <c r="N274" s="68"/>
    </row>
    <row r="275" spans="1:14" outlineLevel="1" x14ac:dyDescent="0.35">
      <c r="A275" s="28" t="s">
        <v>362</v>
      </c>
      <c r="D275"/>
      <c r="E275"/>
      <c r="F275"/>
      <c r="G275"/>
      <c r="H275" s="26"/>
      <c r="K275" s="68"/>
      <c r="L275" s="68"/>
      <c r="M275" s="68"/>
      <c r="N275" s="68"/>
    </row>
    <row r="276" spans="1:14" outlineLevel="1" x14ac:dyDescent="0.35">
      <c r="A276" s="28" t="s">
        <v>363</v>
      </c>
      <c r="D276"/>
      <c r="E276"/>
      <c r="F276"/>
      <c r="G276"/>
      <c r="H276" s="26"/>
      <c r="K276" s="68"/>
      <c r="L276" s="68"/>
      <c r="M276" s="68"/>
      <c r="N276" s="68"/>
    </row>
    <row r="277" spans="1:14" outlineLevel="1" x14ac:dyDescent="0.35">
      <c r="A277" s="28" t="s">
        <v>364</v>
      </c>
      <c r="D277"/>
      <c r="E277"/>
      <c r="F277"/>
      <c r="G277"/>
      <c r="H277" s="26"/>
      <c r="K277" s="68"/>
      <c r="L277" s="68"/>
      <c r="M277" s="68"/>
      <c r="N277" s="68"/>
    </row>
    <row r="278" spans="1:14" outlineLevel="1" x14ac:dyDescent="0.35">
      <c r="A278" s="28" t="s">
        <v>365</v>
      </c>
      <c r="D278"/>
      <c r="E278"/>
      <c r="F278"/>
      <c r="G278"/>
      <c r="H278" s="26"/>
      <c r="K278" s="68"/>
      <c r="L278" s="68"/>
      <c r="M278" s="68"/>
      <c r="N278" s="68"/>
    </row>
    <row r="279" spans="1:14" outlineLevel="1" x14ac:dyDescent="0.35">
      <c r="A279" s="28" t="s">
        <v>366</v>
      </c>
      <c r="D279"/>
      <c r="E279"/>
      <c r="F279"/>
      <c r="G279"/>
      <c r="H279" s="26"/>
      <c r="K279" s="68"/>
      <c r="L279" s="68"/>
      <c r="M279" s="68"/>
      <c r="N279" s="68"/>
    </row>
    <row r="280" spans="1:14" outlineLevel="1" x14ac:dyDescent="0.35">
      <c r="A280" s="28" t="s">
        <v>367</v>
      </c>
      <c r="D280"/>
      <c r="E280"/>
      <c r="F280"/>
      <c r="G280"/>
      <c r="H280" s="26"/>
      <c r="K280" s="68"/>
      <c r="L280" s="68"/>
      <c r="M280" s="68"/>
      <c r="N280" s="68"/>
    </row>
    <row r="281" spans="1:14" outlineLevel="1" x14ac:dyDescent="0.35">
      <c r="A281" s="28" t="s">
        <v>368</v>
      </c>
      <c r="D281"/>
      <c r="E281"/>
      <c r="F281"/>
      <c r="G281"/>
      <c r="H281" s="26"/>
      <c r="K281" s="68"/>
      <c r="L281" s="68"/>
      <c r="M281" s="68"/>
      <c r="N281" s="68"/>
    </row>
    <row r="282" spans="1:14" outlineLevel="1" x14ac:dyDescent="0.35">
      <c r="A282" s="28" t="s">
        <v>369</v>
      </c>
      <c r="D282"/>
      <c r="E282"/>
      <c r="F282"/>
      <c r="G282"/>
      <c r="H282" s="26"/>
      <c r="K282" s="68"/>
      <c r="L282" s="68"/>
      <c r="M282" s="68"/>
      <c r="N282" s="68"/>
    </row>
    <row r="283" spans="1:14" outlineLevel="1" x14ac:dyDescent="0.35">
      <c r="A283" s="28" t="s">
        <v>370</v>
      </c>
      <c r="D283"/>
      <c r="E283"/>
      <c r="F283"/>
      <c r="G283"/>
      <c r="H283" s="26"/>
      <c r="K283" s="68"/>
      <c r="L283" s="68"/>
      <c r="M283" s="68"/>
      <c r="N283" s="68"/>
    </row>
    <row r="284" spans="1:14" outlineLevel="1" x14ac:dyDescent="0.35">
      <c r="A284" s="28" t="s">
        <v>371</v>
      </c>
      <c r="D284"/>
      <c r="E284"/>
      <c r="F284"/>
      <c r="G284"/>
      <c r="H284" s="26"/>
      <c r="K284" s="68"/>
      <c r="L284" s="68"/>
      <c r="M284" s="68"/>
      <c r="N284" s="68"/>
    </row>
    <row r="285" spans="1:14" ht="37" x14ac:dyDescent="0.35">
      <c r="A285" s="39"/>
      <c r="B285" s="39" t="s">
        <v>372</v>
      </c>
      <c r="C285" s="39" t="s">
        <v>1</v>
      </c>
      <c r="D285" s="39" t="s">
        <v>1</v>
      </c>
      <c r="E285" s="39"/>
      <c r="F285" s="40"/>
      <c r="G285" s="41"/>
      <c r="H285" s="26"/>
      <c r="I285" s="32"/>
      <c r="J285" s="32"/>
      <c r="K285" s="32"/>
      <c r="L285" s="32"/>
      <c r="M285" s="34"/>
    </row>
    <row r="286" spans="1:14" ht="18.5" x14ac:dyDescent="0.35">
      <c r="A286" s="69" t="s">
        <v>373</v>
      </c>
      <c r="B286" s="70"/>
      <c r="C286" s="70"/>
      <c r="D286" s="70"/>
      <c r="E286" s="70"/>
      <c r="F286" s="71"/>
      <c r="G286" s="70"/>
      <c r="H286" s="26"/>
      <c r="I286" s="32"/>
      <c r="J286" s="32"/>
      <c r="K286" s="32"/>
      <c r="L286" s="32"/>
      <c r="M286" s="34"/>
    </row>
    <row r="287" spans="1:14" ht="18.5" x14ac:dyDescent="0.35">
      <c r="A287" s="69" t="s">
        <v>374</v>
      </c>
      <c r="B287" s="70"/>
      <c r="C287" s="70"/>
      <c r="D287" s="70"/>
      <c r="E287" s="70"/>
      <c r="F287" s="71"/>
      <c r="G287" s="70"/>
      <c r="H287" s="26"/>
      <c r="I287" s="32"/>
      <c r="J287" s="32"/>
      <c r="K287" s="32"/>
      <c r="L287" s="32"/>
      <c r="M287" s="34"/>
    </row>
    <row r="288" spans="1:14" x14ac:dyDescent="0.35">
      <c r="A288" s="28" t="s">
        <v>375</v>
      </c>
      <c r="B288" s="43" t="s">
        <v>376</v>
      </c>
      <c r="C288" s="72">
        <f>ROW(B38)</f>
        <v>38</v>
      </c>
      <c r="D288" s="63"/>
      <c r="E288" s="63"/>
      <c r="F288" s="63"/>
      <c r="G288" s="63"/>
      <c r="H288" s="26"/>
      <c r="I288" s="43"/>
      <c r="J288" s="72"/>
      <c r="L288" s="63"/>
      <c r="M288" s="63"/>
      <c r="N288" s="63"/>
    </row>
    <row r="289" spans="1:14" x14ac:dyDescent="0.35">
      <c r="A289" s="28" t="s">
        <v>377</v>
      </c>
      <c r="B289" s="43" t="s">
        <v>378</v>
      </c>
      <c r="C289" s="72">
        <f>ROW(B39)</f>
        <v>39</v>
      </c>
      <c r="E289" s="63"/>
      <c r="F289" s="63"/>
      <c r="H289" s="26"/>
      <c r="I289" s="43"/>
      <c r="J289" s="72"/>
      <c r="L289" s="63"/>
      <c r="M289" s="63"/>
    </row>
    <row r="290" spans="1:14" x14ac:dyDescent="0.35">
      <c r="A290" s="28" t="s">
        <v>379</v>
      </c>
      <c r="B290" s="43" t="s">
        <v>380</v>
      </c>
      <c r="C290" s="72" t="str">
        <f ca="1">IF(ISREF(INDIRECT("'B1. HTT Mortgage Assets'!A1")),ROW('B1. HTT Mortgage Assets'!B43)&amp;" for Mortgage Assets","")</f>
        <v>43 for Mortgage Assets</v>
      </c>
      <c r="D290" s="72" t="str">
        <f ca="1">IF(ISREF(INDIRECT("'B2. HTT Public Sector Assets'!A1")),ROW(#REF!)&amp; " for Public Sector Assets","")</f>
        <v/>
      </c>
      <c r="E290" s="73"/>
      <c r="F290" s="63"/>
      <c r="G290" s="73"/>
      <c r="H290" s="26"/>
      <c r="I290" s="43"/>
      <c r="J290" s="72"/>
      <c r="K290" s="72"/>
      <c r="L290" s="73"/>
      <c r="M290" s="63"/>
      <c r="N290" s="73"/>
    </row>
    <row r="291" spans="1:14" x14ac:dyDescent="0.35">
      <c r="A291" s="28" t="s">
        <v>381</v>
      </c>
      <c r="B291" s="43" t="s">
        <v>382</v>
      </c>
      <c r="C291" s="72">
        <f>ROW(B52)</f>
        <v>52</v>
      </c>
      <c r="H291" s="26"/>
      <c r="I291" s="43"/>
      <c r="J291" s="72"/>
    </row>
    <row r="292" spans="1:14" x14ac:dyDescent="0.35">
      <c r="A292" s="28" t="s">
        <v>383</v>
      </c>
      <c r="B292" s="43" t="s">
        <v>384</v>
      </c>
      <c r="C292" s="74" t="str">
        <f ca="1">IF(ISREF(INDIRECT("'B1. HTT Mortgage Assets'!A1")),ROW('B1. HTT Mortgage Assets'!B186)&amp;" for Residential Mortgage Assets","")</f>
        <v>186 for Residential Mortgage Assets</v>
      </c>
      <c r="D292" s="72" t="str">
        <f ca="1">IF(ISREF(INDIRECT("'B1. HTT Mortgage Assets'!A1")),ROW('B1. HTT Mortgage Assets'!B287 )&amp; " for Commercial Mortgage Assets","")</f>
        <v>287 for Commercial Mortgage Assets</v>
      </c>
      <c r="E292" s="73"/>
      <c r="F292" s="72" t="str">
        <f ca="1">IF(ISREF(INDIRECT("'B2. HTT Public Sector Assets'!A1")),ROW(#REF!)&amp; " for Public Sector Assets","")</f>
        <v/>
      </c>
      <c r="G292" s="73"/>
      <c r="H292" s="26"/>
      <c r="I292" s="43"/>
      <c r="J292" s="68"/>
      <c r="K292" s="72"/>
      <c r="L292" s="73"/>
      <c r="N292" s="73"/>
    </row>
    <row r="293" spans="1:14" x14ac:dyDescent="0.35">
      <c r="A293" s="28" t="s">
        <v>385</v>
      </c>
      <c r="B293" s="43" t="s">
        <v>386</v>
      </c>
      <c r="C293" s="72" t="str">
        <f ca="1">IF(ISREF(INDIRECT("'B1. HTT Mortgage Assets'!A1")),ROW('B1. HTT Mortgage Assets'!B149)&amp;" for Mortgage Assets","")</f>
        <v>149 for Mortgage Assets</v>
      </c>
      <c r="D293" s="72" t="str">
        <f ca="1">IF(ISREF(INDIRECT("'B2. HTT Public Sector Assets'!A1")),ROW(#REF!)&amp;" for Public Sector Assets","")</f>
        <v/>
      </c>
      <c r="H293" s="26"/>
      <c r="I293" s="43"/>
      <c r="M293" s="73"/>
    </row>
    <row r="294" spans="1:14" x14ac:dyDescent="0.35">
      <c r="A294" s="28" t="s">
        <v>387</v>
      </c>
      <c r="B294" s="43" t="s">
        <v>388</v>
      </c>
      <c r="C294" s="72">
        <f>ROW(B111)</f>
        <v>111</v>
      </c>
      <c r="F294" s="73"/>
      <c r="H294" s="26"/>
      <c r="I294" s="43"/>
      <c r="J294" s="72"/>
      <c r="M294" s="73"/>
    </row>
    <row r="295" spans="1:14" x14ac:dyDescent="0.35">
      <c r="A295" s="28" t="s">
        <v>389</v>
      </c>
      <c r="B295" s="43" t="s">
        <v>390</v>
      </c>
      <c r="C295" s="72">
        <f>ROW(B163)</f>
        <v>163</v>
      </c>
      <c r="E295" s="73"/>
      <c r="F295" s="73"/>
      <c r="H295" s="26"/>
      <c r="I295" s="43"/>
      <c r="J295" s="72"/>
      <c r="L295" s="73"/>
      <c r="M295" s="73"/>
    </row>
    <row r="296" spans="1:14" x14ac:dyDescent="0.35">
      <c r="A296" s="28" t="s">
        <v>391</v>
      </c>
      <c r="B296" s="43" t="s">
        <v>392</v>
      </c>
      <c r="C296" s="72">
        <f>ROW(B137)</f>
        <v>137</v>
      </c>
      <c r="E296" s="73"/>
      <c r="F296" s="73"/>
      <c r="H296" s="26"/>
      <c r="I296" s="43"/>
      <c r="J296" s="72"/>
      <c r="L296" s="73"/>
      <c r="M296" s="73"/>
    </row>
    <row r="297" spans="1:14" ht="29" x14ac:dyDescent="0.35">
      <c r="A297" s="28" t="s">
        <v>393</v>
      </c>
      <c r="B297" s="28" t="s">
        <v>394</v>
      </c>
      <c r="C297" s="72" t="str">
        <f>ROW('C. HTT Harmonised Glossary'!B17)&amp;" for Harmonised Glossary"</f>
        <v>17 for Harmonised Glossary</v>
      </c>
      <c r="E297" s="73"/>
      <c r="H297" s="26"/>
      <c r="J297" s="72"/>
      <c r="L297" s="73"/>
    </row>
    <row r="298" spans="1:14" x14ac:dyDescent="0.35">
      <c r="A298" s="28" t="s">
        <v>395</v>
      </c>
      <c r="B298" s="43" t="s">
        <v>396</v>
      </c>
      <c r="C298" s="72">
        <f>ROW(B65)</f>
        <v>65</v>
      </c>
      <c r="E298" s="73"/>
      <c r="H298" s="26"/>
      <c r="I298" s="43"/>
      <c r="J298" s="72"/>
      <c r="L298" s="73"/>
    </row>
    <row r="299" spans="1:14" x14ac:dyDescent="0.35">
      <c r="A299" s="28" t="s">
        <v>397</v>
      </c>
      <c r="B299" s="43" t="s">
        <v>398</v>
      </c>
      <c r="C299" s="72">
        <f>ROW(B88)</f>
        <v>88</v>
      </c>
      <c r="E299" s="73"/>
      <c r="H299" s="26"/>
      <c r="I299" s="43"/>
      <c r="J299" s="72"/>
      <c r="L299" s="73"/>
    </row>
    <row r="300" spans="1:14" x14ac:dyDescent="0.35">
      <c r="A300" s="28" t="s">
        <v>399</v>
      </c>
      <c r="B300" s="43" t="s">
        <v>400</v>
      </c>
      <c r="C300" s="72" t="str">
        <f ca="1">IF(ISREF(INDIRECT("'B1. HTT Mortgage Assets'!A1")),ROW('B1. HTT Mortgage Assets'!B179)&amp; " for Mortgage Assets","")</f>
        <v>179 for Mortgage Assets</v>
      </c>
      <c r="D300" s="72" t="str">
        <f ca="1">IF(ISREF(INDIRECT("'B2. HTT Public Sector Assets'!A1")),ROW(#REF!)&amp; " for Public Sector Assets","")</f>
        <v/>
      </c>
      <c r="E300" s="73"/>
      <c r="H300" s="26"/>
      <c r="I300" s="43"/>
      <c r="J300" s="72"/>
      <c r="K300" s="72"/>
      <c r="L300" s="73"/>
    </row>
    <row r="301" spans="1:14" outlineLevel="1" x14ac:dyDescent="0.35">
      <c r="A301" s="28" t="s">
        <v>401</v>
      </c>
      <c r="B301" s="43"/>
      <c r="C301" s="72"/>
      <c r="D301" s="72"/>
      <c r="E301" s="73"/>
      <c r="H301" s="26"/>
      <c r="I301" s="43"/>
      <c r="J301" s="72"/>
      <c r="K301" s="72"/>
      <c r="L301" s="73"/>
    </row>
    <row r="302" spans="1:14" outlineLevel="1" x14ac:dyDescent="0.35">
      <c r="A302" s="28" t="s">
        <v>402</v>
      </c>
      <c r="B302" s="43"/>
      <c r="C302" s="72"/>
      <c r="D302" s="72"/>
      <c r="E302" s="73"/>
      <c r="H302" s="26"/>
      <c r="I302" s="43"/>
      <c r="J302" s="72"/>
      <c r="K302" s="72"/>
      <c r="L302" s="73"/>
    </row>
    <row r="303" spans="1:14" outlineLevel="1" x14ac:dyDescent="0.35">
      <c r="A303" s="28" t="s">
        <v>403</v>
      </c>
      <c r="B303" s="43"/>
      <c r="C303" s="72"/>
      <c r="D303" s="72"/>
      <c r="E303" s="73"/>
      <c r="H303" s="26"/>
      <c r="I303" s="43"/>
      <c r="J303" s="72"/>
      <c r="K303" s="72"/>
      <c r="L303" s="73"/>
    </row>
    <row r="304" spans="1:14" outlineLevel="1" x14ac:dyDescent="0.35">
      <c r="A304" s="28" t="s">
        <v>404</v>
      </c>
      <c r="B304" s="43"/>
      <c r="C304" s="72"/>
      <c r="D304" s="72"/>
      <c r="E304" s="73"/>
      <c r="H304" s="26"/>
      <c r="I304" s="43"/>
      <c r="J304" s="72"/>
      <c r="K304" s="72"/>
      <c r="L304" s="73"/>
    </row>
    <row r="305" spans="1:14" outlineLevel="1" x14ac:dyDescent="0.35">
      <c r="A305" s="28" t="s">
        <v>405</v>
      </c>
      <c r="B305" s="43"/>
      <c r="C305" s="72"/>
      <c r="D305" s="72"/>
      <c r="E305" s="73"/>
      <c r="H305" s="26"/>
      <c r="I305" s="43"/>
      <c r="J305" s="72"/>
      <c r="K305" s="72"/>
      <c r="L305" s="73"/>
      <c r="N305" s="57"/>
    </row>
    <row r="306" spans="1:14" outlineLevel="1" x14ac:dyDescent="0.35">
      <c r="A306" s="28" t="s">
        <v>406</v>
      </c>
      <c r="B306" s="43"/>
      <c r="C306" s="72"/>
      <c r="D306" s="72"/>
      <c r="E306" s="73"/>
      <c r="H306" s="26"/>
      <c r="I306" s="43"/>
      <c r="J306" s="72"/>
      <c r="K306" s="72"/>
      <c r="L306" s="73"/>
      <c r="N306" s="57"/>
    </row>
    <row r="307" spans="1:14" outlineLevel="1" x14ac:dyDescent="0.35">
      <c r="A307" s="28" t="s">
        <v>407</v>
      </c>
      <c r="B307" s="43"/>
      <c r="C307" s="72"/>
      <c r="D307" s="72"/>
      <c r="E307" s="73"/>
      <c r="H307" s="26"/>
      <c r="I307" s="43"/>
      <c r="J307" s="72"/>
      <c r="K307" s="72"/>
      <c r="L307" s="73"/>
      <c r="N307" s="57"/>
    </row>
    <row r="308" spans="1:14" outlineLevel="1" x14ac:dyDescent="0.35">
      <c r="A308" s="28" t="s">
        <v>408</v>
      </c>
      <c r="B308" s="43"/>
      <c r="C308" s="72"/>
      <c r="D308" s="72"/>
      <c r="E308" s="73"/>
      <c r="H308" s="26"/>
      <c r="I308" s="43"/>
      <c r="J308" s="72"/>
      <c r="K308" s="72"/>
      <c r="L308" s="73"/>
      <c r="N308" s="57"/>
    </row>
    <row r="309" spans="1:14" outlineLevel="1" x14ac:dyDescent="0.35">
      <c r="A309" s="28" t="s">
        <v>409</v>
      </c>
      <c r="B309" s="43"/>
      <c r="C309" s="72"/>
      <c r="D309" s="72"/>
      <c r="E309" s="73"/>
      <c r="H309" s="26"/>
      <c r="I309" s="43"/>
      <c r="J309" s="72"/>
      <c r="K309" s="72"/>
      <c r="L309" s="73"/>
      <c r="N309" s="57"/>
    </row>
    <row r="310" spans="1:14" outlineLevel="1" x14ac:dyDescent="0.35">
      <c r="A310" s="28" t="s">
        <v>410</v>
      </c>
      <c r="H310" s="26"/>
      <c r="N310" s="57"/>
    </row>
    <row r="311" spans="1:14" ht="37" x14ac:dyDescent="0.35">
      <c r="A311" s="40"/>
      <c r="B311" s="39" t="s">
        <v>29</v>
      </c>
      <c r="C311" s="40"/>
      <c r="D311" s="40"/>
      <c r="E311" s="40"/>
      <c r="F311" s="40"/>
      <c r="G311" s="41"/>
      <c r="H311" s="26"/>
      <c r="I311" s="32"/>
      <c r="J311" s="34"/>
      <c r="K311" s="34"/>
      <c r="L311" s="34"/>
      <c r="M311" s="34"/>
      <c r="N311" s="57"/>
    </row>
    <row r="312" spans="1:14" x14ac:dyDescent="0.35">
      <c r="A312" s="28" t="s">
        <v>5</v>
      </c>
      <c r="B312" s="51" t="s">
        <v>411</v>
      </c>
      <c r="C312" s="172" t="s">
        <v>33</v>
      </c>
      <c r="H312" s="26"/>
      <c r="I312" s="51"/>
      <c r="J312" s="72"/>
      <c r="N312" s="57"/>
    </row>
    <row r="313" spans="1:14" outlineLevel="1" x14ac:dyDescent="0.35">
      <c r="A313" s="28" t="s">
        <v>412</v>
      </c>
      <c r="B313" s="51"/>
      <c r="C313" s="72"/>
      <c r="H313" s="26"/>
      <c r="I313" s="51"/>
      <c r="J313" s="72"/>
      <c r="N313" s="57"/>
    </row>
    <row r="314" spans="1:14" outlineLevel="1" x14ac:dyDescent="0.35">
      <c r="A314" s="28" t="s">
        <v>413</v>
      </c>
      <c r="B314" s="51"/>
      <c r="C314" s="72"/>
      <c r="H314" s="26"/>
      <c r="I314" s="51"/>
      <c r="J314" s="72"/>
      <c r="N314" s="57"/>
    </row>
    <row r="315" spans="1:14" outlineLevel="1" x14ac:dyDescent="0.35">
      <c r="A315" s="28" t="s">
        <v>414</v>
      </c>
      <c r="B315" s="51"/>
      <c r="C315" s="72"/>
      <c r="H315" s="26"/>
      <c r="I315" s="51"/>
      <c r="J315" s="72"/>
      <c r="N315" s="57"/>
    </row>
    <row r="316" spans="1:14" outlineLevel="1" x14ac:dyDescent="0.35">
      <c r="A316" s="28" t="s">
        <v>415</v>
      </c>
      <c r="B316" s="51"/>
      <c r="C316" s="72"/>
      <c r="H316" s="26"/>
      <c r="I316" s="51"/>
      <c r="J316" s="72"/>
      <c r="N316" s="57"/>
    </row>
    <row r="317" spans="1:14" outlineLevel="1" x14ac:dyDescent="0.35">
      <c r="A317" s="28" t="s">
        <v>416</v>
      </c>
      <c r="B317" s="51"/>
      <c r="C317" s="72"/>
      <c r="H317" s="26"/>
      <c r="I317" s="51"/>
      <c r="J317" s="72"/>
      <c r="N317" s="57"/>
    </row>
    <row r="318" spans="1:14" outlineLevel="1" x14ac:dyDescent="0.35">
      <c r="A318" s="28" t="s">
        <v>417</v>
      </c>
      <c r="B318" s="51"/>
      <c r="C318" s="72"/>
      <c r="H318" s="26"/>
      <c r="I318" s="51"/>
      <c r="J318" s="72"/>
      <c r="N318" s="57"/>
    </row>
    <row r="319" spans="1:14" ht="18.5" x14ac:dyDescent="0.35">
      <c r="A319" s="40"/>
      <c r="B319" s="39" t="s">
        <v>30</v>
      </c>
      <c r="C319" s="40"/>
      <c r="D319" s="40"/>
      <c r="E319" s="40"/>
      <c r="F319" s="40"/>
      <c r="G319" s="41"/>
      <c r="H319" s="26"/>
      <c r="I319" s="32"/>
      <c r="J319" s="34"/>
      <c r="K319" s="34"/>
      <c r="L319" s="34"/>
      <c r="M319" s="34"/>
      <c r="N319" s="57"/>
    </row>
    <row r="320" spans="1:14" ht="15" customHeight="1" outlineLevel="1" x14ac:dyDescent="0.35">
      <c r="A320" s="47"/>
      <c r="B320" s="48" t="s">
        <v>418</v>
      </c>
      <c r="C320" s="47"/>
      <c r="D320" s="47"/>
      <c r="E320" s="49"/>
      <c r="F320" s="50"/>
      <c r="G320" s="50"/>
      <c r="H320" s="26"/>
      <c r="L320" s="26"/>
      <c r="M320" s="26"/>
      <c r="N320" s="57"/>
    </row>
    <row r="321" spans="1:14" outlineLevel="1" x14ac:dyDescent="0.35">
      <c r="A321" s="28" t="s">
        <v>419</v>
      </c>
      <c r="B321" s="43" t="s">
        <v>420</v>
      </c>
      <c r="C321" s="43"/>
      <c r="H321" s="26"/>
      <c r="I321" s="57"/>
      <c r="J321" s="57"/>
      <c r="K321" s="57"/>
      <c r="L321" s="57"/>
      <c r="M321" s="57"/>
      <c r="N321" s="57"/>
    </row>
    <row r="322" spans="1:14" outlineLevel="1" x14ac:dyDescent="0.35">
      <c r="A322" s="28" t="s">
        <v>421</v>
      </c>
      <c r="B322" s="43" t="s">
        <v>422</v>
      </c>
      <c r="C322" s="43"/>
      <c r="H322" s="26"/>
      <c r="I322" s="57"/>
      <c r="J322" s="57"/>
      <c r="K322" s="57"/>
      <c r="L322" s="57"/>
      <c r="M322" s="57"/>
      <c r="N322" s="57"/>
    </row>
    <row r="323" spans="1:14" outlineLevel="1" x14ac:dyDescent="0.35">
      <c r="A323" s="28" t="s">
        <v>423</v>
      </c>
      <c r="B323" s="43" t="s">
        <v>424</v>
      </c>
      <c r="C323" s="43"/>
      <c r="H323" s="26"/>
      <c r="I323" s="57"/>
      <c r="J323" s="57"/>
      <c r="K323" s="57"/>
      <c r="L323" s="57"/>
      <c r="M323" s="57"/>
      <c r="N323" s="57"/>
    </row>
    <row r="324" spans="1:14" outlineLevel="1" x14ac:dyDescent="0.35">
      <c r="A324" s="28" t="s">
        <v>425</v>
      </c>
      <c r="B324" s="43" t="s">
        <v>426</v>
      </c>
      <c r="H324" s="26"/>
      <c r="I324" s="57"/>
      <c r="J324" s="57"/>
      <c r="K324" s="57"/>
      <c r="L324" s="57"/>
      <c r="M324" s="57"/>
      <c r="N324" s="57"/>
    </row>
    <row r="325" spans="1:14" outlineLevel="1" x14ac:dyDescent="0.35">
      <c r="A325" s="28" t="s">
        <v>427</v>
      </c>
      <c r="B325" s="43" t="s">
        <v>428</v>
      </c>
      <c r="H325" s="26"/>
      <c r="I325" s="57"/>
      <c r="J325" s="57"/>
      <c r="K325" s="57"/>
      <c r="L325" s="57"/>
      <c r="M325" s="57"/>
      <c r="N325" s="57"/>
    </row>
    <row r="326" spans="1:14" outlineLevel="1" x14ac:dyDescent="0.35">
      <c r="A326" s="28" t="s">
        <v>429</v>
      </c>
      <c r="B326" s="43" t="s">
        <v>430</v>
      </c>
      <c r="H326" s="26"/>
      <c r="I326" s="57"/>
      <c r="J326" s="57"/>
      <c r="K326" s="57"/>
      <c r="L326" s="57"/>
      <c r="M326" s="57"/>
      <c r="N326" s="57"/>
    </row>
    <row r="327" spans="1:14" outlineLevel="1" x14ac:dyDescent="0.35">
      <c r="A327" s="28" t="s">
        <v>431</v>
      </c>
      <c r="B327" s="43" t="s">
        <v>432</v>
      </c>
      <c r="H327" s="26"/>
      <c r="I327" s="57"/>
      <c r="J327" s="57"/>
      <c r="K327" s="57"/>
      <c r="L327" s="57"/>
      <c r="M327" s="57"/>
      <c r="N327" s="57"/>
    </row>
    <row r="328" spans="1:14" outlineLevel="1" x14ac:dyDescent="0.35">
      <c r="A328" s="28" t="s">
        <v>433</v>
      </c>
      <c r="B328" s="43" t="s">
        <v>434</v>
      </c>
      <c r="H328" s="26"/>
      <c r="I328" s="57"/>
      <c r="J328" s="57"/>
      <c r="K328" s="57"/>
      <c r="L328" s="57"/>
      <c r="M328" s="57"/>
      <c r="N328" s="57"/>
    </row>
    <row r="329" spans="1:14" outlineLevel="1" x14ac:dyDescent="0.35">
      <c r="A329" s="28" t="s">
        <v>435</v>
      </c>
      <c r="B329" s="43" t="s">
        <v>436</v>
      </c>
      <c r="H329" s="26"/>
      <c r="I329" s="57"/>
      <c r="J329" s="57"/>
      <c r="K329" s="57"/>
      <c r="L329" s="57"/>
      <c r="M329" s="57"/>
      <c r="N329" s="57"/>
    </row>
    <row r="330" spans="1:14" outlineLevel="1" x14ac:dyDescent="0.35">
      <c r="A330" s="28" t="s">
        <v>437</v>
      </c>
      <c r="B330" s="56" t="s">
        <v>438</v>
      </c>
      <c r="H330" s="26"/>
      <c r="I330" s="57"/>
      <c r="J330" s="57"/>
      <c r="K330" s="57"/>
      <c r="L330" s="57"/>
      <c r="M330" s="57"/>
      <c r="N330" s="57"/>
    </row>
    <row r="331" spans="1:14" outlineLevel="1" x14ac:dyDescent="0.35">
      <c r="A331" s="28" t="s">
        <v>439</v>
      </c>
      <c r="B331" s="56" t="s">
        <v>438</v>
      </c>
      <c r="H331" s="26"/>
      <c r="I331" s="57"/>
      <c r="J331" s="57"/>
      <c r="K331" s="57"/>
      <c r="L331" s="57"/>
      <c r="M331" s="57"/>
      <c r="N331" s="57"/>
    </row>
    <row r="332" spans="1:14" outlineLevel="1" x14ac:dyDescent="0.35">
      <c r="A332" s="28" t="s">
        <v>440</v>
      </c>
      <c r="B332" s="56" t="s">
        <v>438</v>
      </c>
      <c r="H332" s="26"/>
      <c r="I332" s="57"/>
      <c r="J332" s="57"/>
      <c r="K332" s="57"/>
      <c r="L332" s="57"/>
      <c r="M332" s="57"/>
      <c r="N332" s="57"/>
    </row>
    <row r="333" spans="1:14" outlineLevel="1" x14ac:dyDescent="0.35">
      <c r="A333" s="28" t="s">
        <v>441</v>
      </c>
      <c r="B333" s="56" t="s">
        <v>438</v>
      </c>
      <c r="H333" s="26"/>
      <c r="I333" s="57"/>
      <c r="J333" s="57"/>
      <c r="K333" s="57"/>
      <c r="L333" s="57"/>
      <c r="M333" s="57"/>
      <c r="N333" s="57"/>
    </row>
    <row r="334" spans="1:14" outlineLevel="1" x14ac:dyDescent="0.35">
      <c r="A334" s="28" t="s">
        <v>442</v>
      </c>
      <c r="B334" s="56" t="s">
        <v>438</v>
      </c>
      <c r="H334" s="26"/>
      <c r="I334" s="57"/>
      <c r="J334" s="57"/>
      <c r="K334" s="57"/>
      <c r="L334" s="57"/>
      <c r="M334" s="57"/>
      <c r="N334" s="57"/>
    </row>
    <row r="335" spans="1:14" outlineLevel="1" x14ac:dyDescent="0.35">
      <c r="A335" s="28" t="s">
        <v>443</v>
      </c>
      <c r="B335" s="56" t="s">
        <v>438</v>
      </c>
      <c r="H335" s="26"/>
      <c r="I335" s="57"/>
      <c r="J335" s="57"/>
      <c r="K335" s="57"/>
      <c r="L335" s="57"/>
      <c r="M335" s="57"/>
      <c r="N335" s="57"/>
    </row>
    <row r="336" spans="1:14" outlineLevel="1" x14ac:dyDescent="0.35">
      <c r="A336" s="28" t="s">
        <v>444</v>
      </c>
      <c r="B336" s="56" t="s">
        <v>438</v>
      </c>
      <c r="H336" s="26"/>
      <c r="I336" s="57"/>
      <c r="J336" s="57"/>
      <c r="K336" s="57"/>
      <c r="L336" s="57"/>
      <c r="M336" s="57"/>
      <c r="N336" s="57"/>
    </row>
    <row r="337" spans="1:14" outlineLevel="1" x14ac:dyDescent="0.35">
      <c r="A337" s="28" t="s">
        <v>445</v>
      </c>
      <c r="B337" s="56" t="s">
        <v>438</v>
      </c>
      <c r="H337" s="26"/>
      <c r="I337" s="57"/>
      <c r="J337" s="57"/>
      <c r="K337" s="57"/>
      <c r="L337" s="57"/>
      <c r="M337" s="57"/>
      <c r="N337" s="57"/>
    </row>
    <row r="338" spans="1:14" outlineLevel="1" x14ac:dyDescent="0.35">
      <c r="A338" s="28" t="s">
        <v>446</v>
      </c>
      <c r="B338" s="56" t="s">
        <v>438</v>
      </c>
      <c r="H338" s="26"/>
      <c r="I338" s="57"/>
      <c r="J338" s="57"/>
      <c r="K338" s="57"/>
      <c r="L338" s="57"/>
      <c r="M338" s="57"/>
      <c r="N338" s="57"/>
    </row>
    <row r="339" spans="1:14" outlineLevel="1" x14ac:dyDescent="0.35">
      <c r="A339" s="28" t="s">
        <v>447</v>
      </c>
      <c r="B339" s="56" t="s">
        <v>438</v>
      </c>
      <c r="H339" s="26"/>
      <c r="I339" s="57"/>
      <c r="J339" s="57"/>
      <c r="K339" s="57"/>
      <c r="L339" s="57"/>
      <c r="M339" s="57"/>
      <c r="N339" s="57"/>
    </row>
    <row r="340" spans="1:14" outlineLevel="1" x14ac:dyDescent="0.35">
      <c r="A340" s="28" t="s">
        <v>448</v>
      </c>
      <c r="B340" s="56" t="s">
        <v>438</v>
      </c>
      <c r="H340" s="26"/>
      <c r="I340" s="57"/>
      <c r="J340" s="57"/>
      <c r="K340" s="57"/>
      <c r="L340" s="57"/>
      <c r="M340" s="57"/>
      <c r="N340" s="57"/>
    </row>
    <row r="341" spans="1:14" outlineLevel="1" x14ac:dyDescent="0.35">
      <c r="A341" s="28" t="s">
        <v>449</v>
      </c>
      <c r="B341" s="56" t="s">
        <v>438</v>
      </c>
      <c r="H341" s="26"/>
      <c r="I341" s="57"/>
      <c r="J341" s="57"/>
      <c r="K341" s="57"/>
      <c r="L341" s="57"/>
      <c r="M341" s="57"/>
      <c r="N341" s="57"/>
    </row>
    <row r="342" spans="1:14" outlineLevel="1" x14ac:dyDescent="0.35">
      <c r="A342" s="28" t="s">
        <v>450</v>
      </c>
      <c r="B342" s="56" t="s">
        <v>438</v>
      </c>
      <c r="H342" s="26"/>
      <c r="I342" s="57"/>
      <c r="J342" s="57"/>
      <c r="K342" s="57"/>
      <c r="L342" s="57"/>
      <c r="M342" s="57"/>
      <c r="N342" s="57"/>
    </row>
    <row r="343" spans="1:14" outlineLevel="1" x14ac:dyDescent="0.35">
      <c r="A343" s="28" t="s">
        <v>451</v>
      </c>
      <c r="B343" s="56" t="s">
        <v>438</v>
      </c>
      <c r="H343" s="26"/>
      <c r="I343" s="57"/>
      <c r="J343" s="57"/>
      <c r="K343" s="57"/>
      <c r="L343" s="57"/>
      <c r="M343" s="57"/>
      <c r="N343" s="57"/>
    </row>
    <row r="344" spans="1:14" outlineLevel="1" x14ac:dyDescent="0.35">
      <c r="A344" s="28" t="s">
        <v>452</v>
      </c>
      <c r="B344" s="56" t="s">
        <v>438</v>
      </c>
      <c r="H344" s="26"/>
      <c r="I344" s="57"/>
      <c r="J344" s="57"/>
      <c r="K344" s="57"/>
      <c r="L344" s="57"/>
      <c r="M344" s="57"/>
      <c r="N344" s="57"/>
    </row>
    <row r="345" spans="1:14" outlineLevel="1" x14ac:dyDescent="0.35">
      <c r="A345" s="28" t="s">
        <v>453</v>
      </c>
      <c r="B345" s="56" t="s">
        <v>438</v>
      </c>
      <c r="H345" s="26"/>
      <c r="I345" s="57"/>
      <c r="J345" s="57"/>
      <c r="K345" s="57"/>
      <c r="L345" s="57"/>
      <c r="M345" s="57"/>
      <c r="N345" s="57"/>
    </row>
    <row r="346" spans="1:14" outlineLevel="1" x14ac:dyDescent="0.35">
      <c r="A346" s="28" t="s">
        <v>454</v>
      </c>
      <c r="B346" s="56" t="s">
        <v>438</v>
      </c>
      <c r="H346" s="26"/>
      <c r="I346" s="57"/>
      <c r="J346" s="57"/>
      <c r="K346" s="57"/>
      <c r="L346" s="57"/>
      <c r="M346" s="57"/>
      <c r="N346" s="57"/>
    </row>
    <row r="347" spans="1:14" outlineLevel="1" x14ac:dyDescent="0.35">
      <c r="A347" s="28" t="s">
        <v>455</v>
      </c>
      <c r="B347" s="56" t="s">
        <v>438</v>
      </c>
      <c r="H347" s="26"/>
      <c r="I347" s="57"/>
      <c r="J347" s="57"/>
      <c r="K347" s="57"/>
      <c r="L347" s="57"/>
      <c r="M347" s="57"/>
      <c r="N347" s="57"/>
    </row>
    <row r="348" spans="1:14" outlineLevel="1" x14ac:dyDescent="0.35">
      <c r="A348" s="28" t="s">
        <v>456</v>
      </c>
      <c r="B348" s="56" t="s">
        <v>438</v>
      </c>
      <c r="H348" s="26"/>
      <c r="I348" s="57"/>
      <c r="J348" s="57"/>
      <c r="K348" s="57"/>
      <c r="L348" s="57"/>
      <c r="M348" s="57"/>
      <c r="N348" s="57"/>
    </row>
    <row r="349" spans="1:14" outlineLevel="1" x14ac:dyDescent="0.35">
      <c r="A349" s="28" t="s">
        <v>457</v>
      </c>
      <c r="B349" s="56" t="s">
        <v>438</v>
      </c>
      <c r="H349" s="26"/>
      <c r="I349" s="57"/>
      <c r="J349" s="57"/>
      <c r="K349" s="57"/>
      <c r="L349" s="57"/>
      <c r="M349" s="57"/>
      <c r="N349" s="57"/>
    </row>
    <row r="350" spans="1:14" outlineLevel="1" x14ac:dyDescent="0.35">
      <c r="A350" s="28" t="s">
        <v>458</v>
      </c>
      <c r="B350" s="56" t="s">
        <v>438</v>
      </c>
      <c r="H350" s="26"/>
      <c r="I350" s="57"/>
      <c r="J350" s="57"/>
      <c r="K350" s="57"/>
      <c r="L350" s="57"/>
      <c r="M350" s="57"/>
      <c r="N350" s="57"/>
    </row>
    <row r="351" spans="1:14" outlineLevel="1" x14ac:dyDescent="0.35">
      <c r="A351" s="28" t="s">
        <v>459</v>
      </c>
      <c r="B351" s="56" t="s">
        <v>438</v>
      </c>
      <c r="H351" s="26"/>
      <c r="I351" s="57"/>
      <c r="J351" s="57"/>
      <c r="K351" s="57"/>
      <c r="L351" s="57"/>
      <c r="M351" s="57"/>
      <c r="N351" s="57"/>
    </row>
    <row r="352" spans="1:14" outlineLevel="1" x14ac:dyDescent="0.35">
      <c r="A352" s="28" t="s">
        <v>460</v>
      </c>
      <c r="B352" s="56" t="s">
        <v>438</v>
      </c>
      <c r="H352" s="26"/>
      <c r="I352" s="57"/>
      <c r="J352" s="57"/>
      <c r="K352" s="57"/>
      <c r="L352" s="57"/>
      <c r="M352" s="57"/>
      <c r="N352" s="57"/>
    </row>
    <row r="353" spans="1:14" outlineLevel="1" x14ac:dyDescent="0.35">
      <c r="A353" s="28" t="s">
        <v>461</v>
      </c>
      <c r="B353" s="56" t="s">
        <v>438</v>
      </c>
      <c r="H353" s="26"/>
      <c r="I353" s="57"/>
      <c r="J353" s="57"/>
      <c r="K353" s="57"/>
      <c r="L353" s="57"/>
      <c r="M353" s="57"/>
      <c r="N353" s="57"/>
    </row>
    <row r="354" spans="1:14" outlineLevel="1" x14ac:dyDescent="0.35">
      <c r="A354" s="28" t="s">
        <v>462</v>
      </c>
      <c r="B354" s="56" t="s">
        <v>438</v>
      </c>
      <c r="H354" s="26"/>
      <c r="I354" s="57"/>
      <c r="J354" s="57"/>
      <c r="K354" s="57"/>
      <c r="L354" s="57"/>
      <c r="M354" s="57"/>
      <c r="N354" s="57"/>
    </row>
    <row r="355" spans="1:14" outlineLevel="1" x14ac:dyDescent="0.35">
      <c r="A355" s="28" t="s">
        <v>463</v>
      </c>
      <c r="B355" s="56" t="s">
        <v>438</v>
      </c>
      <c r="H355" s="26"/>
      <c r="I355" s="57"/>
      <c r="J355" s="57"/>
      <c r="K355" s="57"/>
      <c r="L355" s="57"/>
      <c r="M355" s="57"/>
      <c r="N355" s="57"/>
    </row>
    <row r="356" spans="1:14" outlineLevel="1" x14ac:dyDescent="0.35">
      <c r="A356" s="28" t="s">
        <v>464</v>
      </c>
      <c r="B356" s="56" t="s">
        <v>438</v>
      </c>
      <c r="H356" s="26"/>
      <c r="I356" s="57"/>
      <c r="J356" s="57"/>
      <c r="K356" s="57"/>
      <c r="L356" s="57"/>
      <c r="M356" s="57"/>
      <c r="N356" s="57"/>
    </row>
    <row r="357" spans="1:14" outlineLevel="1" x14ac:dyDescent="0.35">
      <c r="A357" s="28" t="s">
        <v>465</v>
      </c>
      <c r="B357" s="56" t="s">
        <v>438</v>
      </c>
      <c r="H357" s="26"/>
      <c r="I357" s="57"/>
      <c r="J357" s="57"/>
      <c r="K357" s="57"/>
      <c r="L357" s="57"/>
      <c r="M357" s="57"/>
      <c r="N357" s="57"/>
    </row>
    <row r="358" spans="1:14" outlineLevel="1" x14ac:dyDescent="0.35">
      <c r="A358" s="28" t="s">
        <v>466</v>
      </c>
      <c r="B358" s="56" t="s">
        <v>438</v>
      </c>
      <c r="H358" s="26"/>
      <c r="I358" s="57"/>
      <c r="J358" s="57"/>
      <c r="K358" s="57"/>
      <c r="L358" s="57"/>
      <c r="M358" s="57"/>
      <c r="N358" s="57"/>
    </row>
    <row r="359" spans="1:14" outlineLevel="1" x14ac:dyDescent="0.35">
      <c r="A359" s="28" t="s">
        <v>467</v>
      </c>
      <c r="B359" s="56" t="s">
        <v>438</v>
      </c>
      <c r="H359" s="26"/>
      <c r="I359" s="57"/>
      <c r="J359" s="57"/>
      <c r="K359" s="57"/>
      <c r="L359" s="57"/>
      <c r="M359" s="57"/>
      <c r="N359" s="57"/>
    </row>
    <row r="360" spans="1:14" outlineLevel="1" x14ac:dyDescent="0.35">
      <c r="A360" s="28" t="s">
        <v>468</v>
      </c>
      <c r="B360" s="56" t="s">
        <v>438</v>
      </c>
      <c r="H360" s="26"/>
      <c r="I360" s="57"/>
      <c r="J360" s="57"/>
      <c r="K360" s="57"/>
      <c r="L360" s="57"/>
      <c r="M360" s="57"/>
      <c r="N360" s="57"/>
    </row>
    <row r="361" spans="1:14" outlineLevel="1" x14ac:dyDescent="0.35">
      <c r="A361" s="28" t="s">
        <v>469</v>
      </c>
      <c r="B361" s="56" t="s">
        <v>438</v>
      </c>
      <c r="H361" s="26"/>
      <c r="I361" s="57"/>
      <c r="J361" s="57"/>
      <c r="K361" s="57"/>
      <c r="L361" s="57"/>
      <c r="M361" s="57"/>
      <c r="N361" s="57"/>
    </row>
    <row r="362" spans="1:14" outlineLevel="1" x14ac:dyDescent="0.35">
      <c r="A362" s="28" t="s">
        <v>470</v>
      </c>
      <c r="B362" s="56" t="s">
        <v>438</v>
      </c>
      <c r="H362" s="26"/>
      <c r="I362" s="57"/>
      <c r="J362" s="57"/>
      <c r="K362" s="57"/>
      <c r="L362" s="57"/>
      <c r="M362" s="57"/>
      <c r="N362" s="57"/>
    </row>
    <row r="363" spans="1:14" outlineLevel="1" x14ac:dyDescent="0.35">
      <c r="A363" s="28" t="s">
        <v>471</v>
      </c>
      <c r="B363" s="56" t="s">
        <v>438</v>
      </c>
      <c r="H363" s="26"/>
      <c r="I363" s="57"/>
      <c r="J363" s="57"/>
      <c r="K363" s="57"/>
      <c r="L363" s="57"/>
      <c r="M363" s="57"/>
      <c r="N363" s="57"/>
    </row>
    <row r="364" spans="1:14" outlineLevel="1" x14ac:dyDescent="0.35">
      <c r="A364" s="28" t="s">
        <v>472</v>
      </c>
      <c r="B364" s="56" t="s">
        <v>438</v>
      </c>
      <c r="H364" s="26"/>
      <c r="I364" s="57"/>
      <c r="J364" s="57"/>
      <c r="K364" s="57"/>
      <c r="L364" s="57"/>
      <c r="M364" s="57"/>
      <c r="N364" s="57"/>
    </row>
    <row r="365" spans="1:14" outlineLevel="1" x14ac:dyDescent="0.35">
      <c r="A365" s="28" t="s">
        <v>473</v>
      </c>
      <c r="B365" s="56" t="s">
        <v>438</v>
      </c>
      <c r="H365" s="26"/>
      <c r="I365" s="57"/>
      <c r="J365" s="57"/>
      <c r="K365" s="57"/>
      <c r="L365" s="57"/>
      <c r="M365" s="57"/>
      <c r="N365" s="57"/>
    </row>
    <row r="366" spans="1:14" x14ac:dyDescent="0.35">
      <c r="H366" s="26"/>
      <c r="I366" s="57"/>
      <c r="J366" s="57"/>
      <c r="K366" s="57"/>
      <c r="L366" s="57"/>
      <c r="M366" s="57"/>
      <c r="N366" s="57"/>
    </row>
    <row r="367" spans="1:14" x14ac:dyDescent="0.35">
      <c r="H367" s="26"/>
      <c r="I367" s="57"/>
      <c r="J367" s="57"/>
      <c r="K367" s="57"/>
      <c r="L367" s="57"/>
      <c r="M367" s="57"/>
      <c r="N367" s="57"/>
    </row>
    <row r="368" spans="1:14" x14ac:dyDescent="0.35">
      <c r="H368" s="26"/>
      <c r="I368" s="57"/>
      <c r="J368" s="57"/>
      <c r="K368" s="57"/>
      <c r="L368" s="57"/>
      <c r="M368" s="57"/>
      <c r="N368" s="57"/>
    </row>
    <row r="369" spans="1:14" x14ac:dyDescent="0.35">
      <c r="A369" s="57"/>
      <c r="B369" s="57"/>
      <c r="C369" s="57"/>
      <c r="D369" s="57"/>
      <c r="E369" s="57"/>
      <c r="F369" s="57"/>
      <c r="G369" s="57"/>
      <c r="H369" s="26"/>
      <c r="I369" s="57"/>
      <c r="J369" s="57"/>
      <c r="K369" s="57"/>
      <c r="L369" s="57"/>
      <c r="M369" s="57"/>
      <c r="N369" s="57"/>
    </row>
    <row r="370" spans="1:14" x14ac:dyDescent="0.35">
      <c r="A370" s="57"/>
      <c r="B370" s="57"/>
      <c r="C370" s="57"/>
      <c r="D370" s="57"/>
      <c r="E370" s="57"/>
      <c r="F370" s="57"/>
      <c r="G370" s="57"/>
      <c r="H370" s="26"/>
      <c r="I370" s="57"/>
      <c r="J370" s="57"/>
      <c r="K370" s="57"/>
      <c r="L370" s="57"/>
      <c r="M370" s="57"/>
      <c r="N370" s="57"/>
    </row>
    <row r="371" spans="1:14" x14ac:dyDescent="0.35">
      <c r="A371" s="57"/>
      <c r="B371" s="57"/>
      <c r="C371" s="57"/>
      <c r="D371" s="57"/>
      <c r="E371" s="57"/>
      <c r="F371" s="57"/>
      <c r="G371" s="57"/>
      <c r="H371" s="26"/>
      <c r="I371" s="57"/>
      <c r="J371" s="57"/>
      <c r="K371" s="57"/>
      <c r="L371" s="57"/>
      <c r="M371" s="57"/>
      <c r="N371" s="57"/>
    </row>
    <row r="372" spans="1:14" x14ac:dyDescent="0.35">
      <c r="A372" s="57"/>
      <c r="B372" s="57"/>
      <c r="C372" s="57"/>
      <c r="D372" s="57"/>
      <c r="E372" s="57"/>
      <c r="F372" s="57"/>
      <c r="G372" s="57"/>
      <c r="H372" s="26"/>
      <c r="I372" s="57"/>
      <c r="J372" s="57"/>
      <c r="K372" s="57"/>
      <c r="L372" s="57"/>
      <c r="M372" s="57"/>
      <c r="N372" s="57"/>
    </row>
    <row r="373" spans="1:14" x14ac:dyDescent="0.35">
      <c r="A373" s="57"/>
      <c r="B373" s="57"/>
      <c r="C373" s="57"/>
      <c r="D373" s="57"/>
      <c r="E373" s="57"/>
      <c r="F373" s="57"/>
      <c r="G373" s="57"/>
      <c r="H373" s="26"/>
      <c r="I373" s="57"/>
      <c r="J373" s="57"/>
      <c r="K373" s="57"/>
      <c r="L373" s="57"/>
      <c r="M373" s="57"/>
      <c r="N373" s="57"/>
    </row>
    <row r="374" spans="1:14" x14ac:dyDescent="0.35">
      <c r="A374" s="57"/>
      <c r="B374" s="57"/>
      <c r="C374" s="57"/>
      <c r="D374" s="57"/>
      <c r="E374" s="57"/>
      <c r="F374" s="57"/>
      <c r="G374" s="57"/>
      <c r="H374" s="26"/>
      <c r="I374" s="57"/>
      <c r="J374" s="57"/>
      <c r="K374" s="57"/>
      <c r="L374" s="57"/>
      <c r="M374" s="57"/>
      <c r="N374" s="57"/>
    </row>
    <row r="375" spans="1:14" x14ac:dyDescent="0.35">
      <c r="A375" s="57"/>
      <c r="B375" s="57"/>
      <c r="C375" s="57"/>
      <c r="D375" s="57"/>
      <c r="E375" s="57"/>
      <c r="F375" s="57"/>
      <c r="G375" s="57"/>
      <c r="H375" s="26"/>
      <c r="I375" s="57"/>
      <c r="J375" s="57"/>
      <c r="K375" s="57"/>
      <c r="L375" s="57"/>
      <c r="M375" s="57"/>
      <c r="N375" s="57"/>
    </row>
    <row r="376" spans="1:14" x14ac:dyDescent="0.35">
      <c r="A376" s="57"/>
      <c r="B376" s="57"/>
      <c r="C376" s="57"/>
      <c r="D376" s="57"/>
      <c r="E376" s="57"/>
      <c r="F376" s="57"/>
      <c r="G376" s="57"/>
      <c r="H376" s="26"/>
      <c r="I376" s="57"/>
      <c r="J376" s="57"/>
      <c r="K376" s="57"/>
      <c r="L376" s="57"/>
      <c r="M376" s="57"/>
      <c r="N376" s="57"/>
    </row>
    <row r="377" spans="1:14" x14ac:dyDescent="0.35">
      <c r="A377" s="57"/>
      <c r="B377" s="57"/>
      <c r="C377" s="57"/>
      <c r="D377" s="57"/>
      <c r="E377" s="57"/>
      <c r="F377" s="57"/>
      <c r="G377" s="57"/>
      <c r="H377" s="26"/>
      <c r="I377" s="57"/>
      <c r="J377" s="57"/>
      <c r="K377" s="57"/>
      <c r="L377" s="57"/>
      <c r="M377" s="57"/>
      <c r="N377" s="57"/>
    </row>
    <row r="378" spans="1:14" x14ac:dyDescent="0.35">
      <c r="A378" s="57"/>
      <c r="B378" s="57"/>
      <c r="C378" s="57"/>
      <c r="D378" s="57"/>
      <c r="E378" s="57"/>
      <c r="F378" s="57"/>
      <c r="G378" s="57"/>
      <c r="H378" s="26"/>
      <c r="I378" s="57"/>
      <c r="J378" s="57"/>
      <c r="K378" s="57"/>
      <c r="L378" s="57"/>
      <c r="M378" s="57"/>
      <c r="N378" s="57"/>
    </row>
    <row r="379" spans="1:14" x14ac:dyDescent="0.35">
      <c r="A379" s="57"/>
      <c r="B379" s="57"/>
      <c r="C379" s="57"/>
      <c r="D379" s="57"/>
      <c r="E379" s="57"/>
      <c r="F379" s="57"/>
      <c r="G379" s="57"/>
      <c r="H379" s="26"/>
      <c r="I379" s="57"/>
      <c r="J379" s="57"/>
      <c r="K379" s="57"/>
      <c r="L379" s="57"/>
      <c r="M379" s="57"/>
      <c r="N379" s="57"/>
    </row>
    <row r="380" spans="1:14" x14ac:dyDescent="0.35">
      <c r="A380" s="57"/>
      <c r="B380" s="57"/>
      <c r="C380" s="57"/>
      <c r="D380" s="57"/>
      <c r="E380" s="57"/>
      <c r="F380" s="57"/>
      <c r="G380" s="57"/>
      <c r="H380" s="26"/>
      <c r="I380" s="57"/>
      <c r="J380" s="57"/>
      <c r="K380" s="57"/>
      <c r="L380" s="57"/>
      <c r="M380" s="57"/>
      <c r="N380" s="57"/>
    </row>
    <row r="381" spans="1:14" x14ac:dyDescent="0.35">
      <c r="A381" s="57"/>
      <c r="B381" s="57"/>
      <c r="C381" s="57"/>
      <c r="D381" s="57"/>
      <c r="E381" s="57"/>
      <c r="F381" s="57"/>
      <c r="G381" s="57"/>
      <c r="H381" s="26"/>
      <c r="I381" s="57"/>
      <c r="J381" s="57"/>
      <c r="K381" s="57"/>
      <c r="L381" s="57"/>
      <c r="M381" s="57"/>
      <c r="N381" s="57"/>
    </row>
    <row r="382" spans="1:14" x14ac:dyDescent="0.35">
      <c r="A382" s="57"/>
      <c r="B382" s="57"/>
      <c r="C382" s="57"/>
      <c r="D382" s="57"/>
      <c r="E382" s="57"/>
      <c r="F382" s="57"/>
      <c r="G382" s="57"/>
      <c r="H382" s="26"/>
      <c r="I382" s="57"/>
      <c r="J382" s="57"/>
      <c r="K382" s="57"/>
      <c r="L382" s="57"/>
      <c r="M382" s="57"/>
      <c r="N382" s="57"/>
    </row>
    <row r="383" spans="1:14" x14ac:dyDescent="0.35">
      <c r="A383" s="57"/>
      <c r="B383" s="57"/>
      <c r="C383" s="57"/>
      <c r="D383" s="57"/>
      <c r="E383" s="57"/>
      <c r="F383" s="57"/>
      <c r="G383" s="57"/>
      <c r="H383" s="26"/>
      <c r="I383" s="57"/>
      <c r="J383" s="57"/>
      <c r="K383" s="57"/>
      <c r="L383" s="57"/>
      <c r="M383" s="57"/>
      <c r="N383" s="57"/>
    </row>
    <row r="384" spans="1:14" x14ac:dyDescent="0.35">
      <c r="A384" s="57"/>
      <c r="B384" s="57"/>
      <c r="C384" s="57"/>
      <c r="D384" s="57"/>
      <c r="E384" s="57"/>
      <c r="F384" s="57"/>
      <c r="G384" s="57"/>
      <c r="H384" s="26"/>
      <c r="I384" s="57"/>
      <c r="J384" s="57"/>
      <c r="K384" s="57"/>
      <c r="L384" s="57"/>
      <c r="M384" s="57"/>
      <c r="N384" s="57"/>
    </row>
    <row r="385" spans="1:14" x14ac:dyDescent="0.35">
      <c r="A385" s="57"/>
      <c r="B385" s="57"/>
      <c r="C385" s="57"/>
      <c r="D385" s="57"/>
      <c r="E385" s="57"/>
      <c r="F385" s="57"/>
      <c r="G385" s="57"/>
      <c r="H385" s="26"/>
      <c r="I385" s="57"/>
      <c r="J385" s="57"/>
      <c r="K385" s="57"/>
      <c r="L385" s="57"/>
      <c r="M385" s="57"/>
      <c r="N385" s="57"/>
    </row>
    <row r="386" spans="1:14" x14ac:dyDescent="0.35">
      <c r="A386" s="57"/>
      <c r="B386" s="57"/>
      <c r="C386" s="57"/>
      <c r="D386" s="57"/>
      <c r="E386" s="57"/>
      <c r="F386" s="57"/>
      <c r="G386" s="57"/>
      <c r="H386" s="26"/>
      <c r="I386" s="57"/>
      <c r="J386" s="57"/>
      <c r="K386" s="57"/>
      <c r="L386" s="57"/>
      <c r="M386" s="57"/>
      <c r="N386" s="57"/>
    </row>
    <row r="387" spans="1:14" x14ac:dyDescent="0.35">
      <c r="A387" s="57"/>
      <c r="B387" s="57"/>
      <c r="C387" s="57"/>
      <c r="D387" s="57"/>
      <c r="E387" s="57"/>
      <c r="F387" s="57"/>
      <c r="G387" s="57"/>
      <c r="H387" s="26"/>
      <c r="I387" s="57"/>
      <c r="J387" s="57"/>
      <c r="K387" s="57"/>
      <c r="L387" s="57"/>
      <c r="M387" s="57"/>
      <c r="N387" s="57"/>
    </row>
    <row r="388" spans="1:14" x14ac:dyDescent="0.35">
      <c r="A388" s="57"/>
      <c r="B388" s="57"/>
      <c r="C388" s="57"/>
      <c r="D388" s="57"/>
      <c r="E388" s="57"/>
      <c r="F388" s="57"/>
      <c r="G388" s="57"/>
      <c r="H388" s="26"/>
      <c r="I388" s="57"/>
      <c r="J388" s="57"/>
      <c r="K388" s="57"/>
      <c r="L388" s="57"/>
      <c r="M388" s="57"/>
      <c r="N388" s="57"/>
    </row>
    <row r="389" spans="1:14" x14ac:dyDescent="0.35">
      <c r="A389" s="57"/>
      <c r="B389" s="57"/>
      <c r="C389" s="57"/>
      <c r="D389" s="57"/>
      <c r="E389" s="57"/>
      <c r="F389" s="57"/>
      <c r="G389" s="57"/>
      <c r="H389" s="26"/>
      <c r="I389" s="57"/>
      <c r="J389" s="57"/>
      <c r="K389" s="57"/>
      <c r="L389" s="57"/>
      <c r="M389" s="57"/>
      <c r="N389" s="57"/>
    </row>
    <row r="390" spans="1:14" x14ac:dyDescent="0.35">
      <c r="A390" s="57"/>
      <c r="B390" s="57"/>
      <c r="C390" s="57"/>
      <c r="D390" s="57"/>
      <c r="E390" s="57"/>
      <c r="F390" s="57"/>
      <c r="G390" s="57"/>
      <c r="H390" s="26"/>
      <c r="I390" s="57"/>
      <c r="J390" s="57"/>
      <c r="K390" s="57"/>
      <c r="L390" s="57"/>
      <c r="M390" s="57"/>
      <c r="N390" s="57"/>
    </row>
    <row r="391" spans="1:14" x14ac:dyDescent="0.35">
      <c r="A391" s="57"/>
      <c r="B391" s="57"/>
      <c r="C391" s="57"/>
      <c r="D391" s="57"/>
      <c r="E391" s="57"/>
      <c r="F391" s="57"/>
      <c r="G391" s="57"/>
      <c r="H391" s="26"/>
      <c r="I391" s="57"/>
      <c r="J391" s="57"/>
      <c r="K391" s="57"/>
      <c r="L391" s="57"/>
      <c r="M391" s="57"/>
      <c r="N391" s="57"/>
    </row>
    <row r="392" spans="1:14" x14ac:dyDescent="0.35">
      <c r="A392" s="57"/>
      <c r="B392" s="57"/>
      <c r="C392" s="57"/>
      <c r="D392" s="57"/>
      <c r="E392" s="57"/>
      <c r="F392" s="57"/>
      <c r="G392" s="57"/>
      <c r="H392" s="26"/>
      <c r="I392" s="57"/>
      <c r="J392" s="57"/>
      <c r="K392" s="57"/>
      <c r="L392" s="57"/>
      <c r="M392" s="57"/>
      <c r="N392" s="57"/>
    </row>
    <row r="393" spans="1:14" x14ac:dyDescent="0.35">
      <c r="A393" s="57"/>
      <c r="B393" s="57"/>
      <c r="C393" s="57"/>
      <c r="D393" s="57"/>
      <c r="E393" s="57"/>
      <c r="F393" s="57"/>
      <c r="G393" s="57"/>
      <c r="H393" s="26"/>
      <c r="I393" s="57"/>
      <c r="J393" s="57"/>
      <c r="K393" s="57"/>
      <c r="L393" s="57"/>
      <c r="M393" s="57"/>
      <c r="N393" s="57"/>
    </row>
    <row r="394" spans="1:14" x14ac:dyDescent="0.35">
      <c r="A394" s="57"/>
      <c r="B394" s="57"/>
      <c r="C394" s="57"/>
      <c r="D394" s="57"/>
      <c r="E394" s="57"/>
      <c r="F394" s="57"/>
      <c r="G394" s="57"/>
      <c r="H394" s="26"/>
      <c r="I394" s="57"/>
      <c r="J394" s="57"/>
      <c r="K394" s="57"/>
      <c r="L394" s="57"/>
      <c r="M394" s="57"/>
      <c r="N394" s="57"/>
    </row>
    <row r="395" spans="1:14" x14ac:dyDescent="0.35">
      <c r="A395" s="57"/>
      <c r="B395" s="57"/>
      <c r="C395" s="57"/>
      <c r="D395" s="57"/>
      <c r="E395" s="57"/>
      <c r="F395" s="57"/>
      <c r="G395" s="57"/>
      <c r="H395" s="26"/>
      <c r="I395" s="57"/>
      <c r="J395" s="57"/>
      <c r="K395" s="57"/>
      <c r="L395" s="57"/>
      <c r="M395" s="57"/>
      <c r="N395" s="57"/>
    </row>
    <row r="396" spans="1:14" x14ac:dyDescent="0.35">
      <c r="A396" s="57"/>
      <c r="B396" s="57"/>
      <c r="C396" s="57"/>
      <c r="D396" s="57"/>
      <c r="E396" s="57"/>
      <c r="F396" s="57"/>
      <c r="G396" s="57"/>
      <c r="H396" s="26"/>
      <c r="I396" s="57"/>
      <c r="J396" s="57"/>
      <c r="K396" s="57"/>
      <c r="L396" s="57"/>
      <c r="M396" s="57"/>
      <c r="N396" s="57"/>
    </row>
    <row r="397" spans="1:14" x14ac:dyDescent="0.35">
      <c r="A397" s="57"/>
      <c r="B397" s="57"/>
      <c r="C397" s="57"/>
      <c r="D397" s="57"/>
      <c r="E397" s="57"/>
      <c r="F397" s="57"/>
      <c r="G397" s="57"/>
      <c r="H397" s="26"/>
      <c r="I397" s="57"/>
      <c r="J397" s="57"/>
      <c r="K397" s="57"/>
      <c r="L397" s="57"/>
      <c r="M397" s="57"/>
      <c r="N397" s="57"/>
    </row>
    <row r="398" spans="1:14" x14ac:dyDescent="0.35">
      <c r="A398" s="57"/>
      <c r="B398" s="57"/>
      <c r="C398" s="57"/>
      <c r="D398" s="57"/>
      <c r="E398" s="57"/>
      <c r="F398" s="57"/>
      <c r="G398" s="57"/>
      <c r="H398" s="26"/>
      <c r="I398" s="57"/>
      <c r="J398" s="57"/>
      <c r="K398" s="57"/>
      <c r="L398" s="57"/>
      <c r="M398" s="57"/>
      <c r="N398" s="57"/>
    </row>
    <row r="399" spans="1:14" x14ac:dyDescent="0.35">
      <c r="A399" s="57"/>
      <c r="B399" s="57"/>
      <c r="C399" s="57"/>
      <c r="D399" s="57"/>
      <c r="E399" s="57"/>
      <c r="F399" s="57"/>
      <c r="G399" s="57"/>
      <c r="H399" s="26"/>
      <c r="I399" s="57"/>
      <c r="J399" s="57"/>
      <c r="K399" s="57"/>
      <c r="L399" s="57"/>
      <c r="M399" s="57"/>
      <c r="N399" s="57"/>
    </row>
    <row r="400" spans="1:14" x14ac:dyDescent="0.35">
      <c r="A400" s="57"/>
      <c r="B400" s="57"/>
      <c r="C400" s="57"/>
      <c r="D400" s="57"/>
      <c r="E400" s="57"/>
      <c r="F400" s="57"/>
      <c r="G400" s="57"/>
      <c r="H400" s="26"/>
      <c r="I400" s="57"/>
      <c r="J400" s="57"/>
      <c r="K400" s="57"/>
      <c r="L400" s="57"/>
      <c r="M400" s="57"/>
      <c r="N400" s="57"/>
    </row>
    <row r="401" spans="1:14" x14ac:dyDescent="0.35">
      <c r="A401" s="57"/>
      <c r="B401" s="57"/>
      <c r="C401" s="57"/>
      <c r="D401" s="57"/>
      <c r="E401" s="57"/>
      <c r="F401" s="57"/>
      <c r="G401" s="57"/>
      <c r="H401" s="26"/>
      <c r="I401" s="57"/>
      <c r="J401" s="57"/>
      <c r="K401" s="57"/>
      <c r="L401" s="57"/>
      <c r="M401" s="57"/>
      <c r="N401" s="57"/>
    </row>
    <row r="402" spans="1:14" x14ac:dyDescent="0.35">
      <c r="A402" s="57"/>
      <c r="B402" s="57"/>
      <c r="C402" s="57"/>
      <c r="D402" s="57"/>
      <c r="E402" s="57"/>
      <c r="F402" s="57"/>
      <c r="G402" s="57"/>
      <c r="H402" s="26"/>
      <c r="I402" s="57"/>
      <c r="J402" s="57"/>
      <c r="K402" s="57"/>
      <c r="L402" s="57"/>
      <c r="M402" s="57"/>
      <c r="N402" s="57"/>
    </row>
    <row r="403" spans="1:14" x14ac:dyDescent="0.35">
      <c r="A403" s="57"/>
      <c r="B403" s="57"/>
      <c r="C403" s="57"/>
      <c r="D403" s="57"/>
      <c r="E403" s="57"/>
      <c r="F403" s="57"/>
      <c r="G403" s="57"/>
      <c r="H403" s="26"/>
      <c r="I403" s="57"/>
      <c r="J403" s="57"/>
      <c r="K403" s="57"/>
      <c r="L403" s="57"/>
      <c r="M403" s="57"/>
      <c r="N403" s="57"/>
    </row>
    <row r="404" spans="1:14" x14ac:dyDescent="0.35">
      <c r="A404" s="57"/>
      <c r="B404" s="57"/>
      <c r="C404" s="57"/>
      <c r="D404" s="57"/>
      <c r="E404" s="57"/>
      <c r="F404" s="57"/>
      <c r="G404" s="57"/>
      <c r="H404" s="26"/>
      <c r="I404" s="57"/>
      <c r="J404" s="57"/>
      <c r="K404" s="57"/>
      <c r="L404" s="57"/>
      <c r="M404" s="57"/>
      <c r="N404" s="57"/>
    </row>
    <row r="405" spans="1:14" x14ac:dyDescent="0.35">
      <c r="A405" s="57"/>
      <c r="B405" s="57"/>
      <c r="C405" s="57"/>
      <c r="D405" s="57"/>
      <c r="E405" s="57"/>
      <c r="F405" s="57"/>
      <c r="G405" s="57"/>
      <c r="H405" s="26"/>
      <c r="I405" s="57"/>
      <c r="J405" s="57"/>
      <c r="K405" s="57"/>
      <c r="L405" s="57"/>
      <c r="M405" s="57"/>
      <c r="N405" s="57"/>
    </row>
    <row r="406" spans="1:14" x14ac:dyDescent="0.35">
      <c r="A406" s="57"/>
      <c r="B406" s="57"/>
      <c r="C406" s="57"/>
      <c r="D406" s="57"/>
      <c r="E406" s="57"/>
      <c r="F406" s="57"/>
      <c r="G406" s="57"/>
      <c r="H406" s="26"/>
      <c r="I406" s="57"/>
      <c r="J406" s="57"/>
      <c r="K406" s="57"/>
      <c r="L406" s="57"/>
      <c r="M406" s="57"/>
      <c r="N406" s="57"/>
    </row>
    <row r="407" spans="1:14" x14ac:dyDescent="0.35">
      <c r="A407" s="57"/>
      <c r="B407" s="57"/>
      <c r="C407" s="57"/>
      <c r="D407" s="57"/>
      <c r="E407" s="57"/>
      <c r="F407" s="57"/>
      <c r="G407" s="57"/>
      <c r="H407" s="26"/>
      <c r="I407" s="57"/>
      <c r="J407" s="57"/>
      <c r="K407" s="57"/>
      <c r="L407" s="57"/>
      <c r="M407" s="57"/>
      <c r="N407" s="57"/>
    </row>
    <row r="408" spans="1:14" x14ac:dyDescent="0.35">
      <c r="A408" s="57"/>
      <c r="B408" s="57"/>
      <c r="C408" s="57"/>
      <c r="D408" s="57"/>
      <c r="E408" s="57"/>
      <c r="F408" s="57"/>
      <c r="G408" s="57"/>
      <c r="H408" s="26"/>
      <c r="I408" s="57"/>
      <c r="J408" s="57"/>
      <c r="K408" s="57"/>
      <c r="L408" s="57"/>
      <c r="M408" s="57"/>
      <c r="N408" s="57"/>
    </row>
    <row r="409" spans="1:14" x14ac:dyDescent="0.35">
      <c r="A409" s="57"/>
      <c r="B409" s="57"/>
      <c r="C409" s="57"/>
      <c r="D409" s="57"/>
      <c r="E409" s="57"/>
      <c r="F409" s="57"/>
      <c r="G409" s="57"/>
      <c r="H409" s="26"/>
      <c r="I409" s="57"/>
      <c r="J409" s="57"/>
      <c r="K409" s="57"/>
      <c r="L409" s="57"/>
      <c r="M409" s="57"/>
      <c r="N409" s="57"/>
    </row>
    <row r="410" spans="1:14" x14ac:dyDescent="0.35">
      <c r="A410" s="57"/>
      <c r="B410" s="57"/>
      <c r="C410" s="57"/>
      <c r="D410" s="57"/>
      <c r="E410" s="57"/>
      <c r="F410" s="57"/>
      <c r="G410" s="57"/>
      <c r="H410" s="26"/>
      <c r="I410" s="57"/>
      <c r="J410" s="57"/>
      <c r="K410" s="57"/>
      <c r="L410" s="57"/>
      <c r="M410" s="57"/>
      <c r="N410" s="57"/>
    </row>
    <row r="411" spans="1:14" x14ac:dyDescent="0.35">
      <c r="A411" s="57"/>
      <c r="B411" s="57"/>
      <c r="C411" s="57"/>
      <c r="D411" s="57"/>
      <c r="E411" s="57"/>
      <c r="F411" s="57"/>
      <c r="G411" s="57"/>
      <c r="H411" s="26"/>
      <c r="I411" s="57"/>
      <c r="J411" s="57"/>
      <c r="K411" s="57"/>
      <c r="L411" s="57"/>
      <c r="M411" s="57"/>
      <c r="N411" s="57"/>
    </row>
    <row r="412" spans="1:14" x14ac:dyDescent="0.35">
      <c r="A412" s="57"/>
      <c r="B412" s="57"/>
      <c r="C412" s="57"/>
      <c r="D412" s="57"/>
      <c r="E412" s="57"/>
      <c r="F412" s="57"/>
      <c r="G412" s="57"/>
      <c r="H412" s="26"/>
      <c r="I412" s="57"/>
      <c r="J412" s="57"/>
      <c r="K412" s="57"/>
      <c r="L412" s="57"/>
      <c r="M412" s="57"/>
      <c r="N412" s="57"/>
    </row>
    <row r="413" spans="1:14" x14ac:dyDescent="0.35">
      <c r="A413" s="57"/>
      <c r="B413" s="57"/>
      <c r="C413" s="57"/>
      <c r="D413" s="57"/>
      <c r="E413" s="57"/>
      <c r="F413" s="57"/>
      <c r="G413" s="57"/>
      <c r="H413" s="26"/>
      <c r="I413" s="57"/>
      <c r="J413" s="57"/>
      <c r="K413" s="57"/>
      <c r="L413" s="57"/>
      <c r="M413" s="57"/>
      <c r="N413" s="57"/>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0" zoomScaleNormal="80" workbookViewId="0">
      <selection activeCell="C219" sqref="C219:C225"/>
    </sheetView>
  </sheetViews>
  <sheetFormatPr defaultColWidth="8.81640625" defaultRowHeight="14.5" outlineLevelRow="1" x14ac:dyDescent="0.35"/>
  <cols>
    <col min="1" max="1" width="13.81640625" style="104" customWidth="1"/>
    <col min="2" max="2" width="60.81640625" style="104" customWidth="1"/>
    <col min="3" max="3" width="41" style="104" customWidth="1"/>
    <col min="4" max="4" width="40.81640625" style="104" customWidth="1"/>
    <col min="5" max="5" width="6.7265625" style="104" customWidth="1"/>
    <col min="6" max="6" width="41.54296875" style="104" customWidth="1"/>
    <col min="7" max="7" width="41.54296875" style="99" customWidth="1"/>
    <col min="8" max="16384" width="8.81640625" style="100"/>
  </cols>
  <sheetData>
    <row r="1" spans="1:7" ht="31" x14ac:dyDescent="0.35">
      <c r="A1" s="142" t="s">
        <v>474</v>
      </c>
      <c r="B1" s="142"/>
      <c r="C1" s="99"/>
      <c r="D1" s="99"/>
      <c r="E1" s="99"/>
      <c r="F1" s="149" t="s">
        <v>1323</v>
      </c>
    </row>
    <row r="2" spans="1:7" ht="15" thickBot="1" x14ac:dyDescent="0.4">
      <c r="A2" s="99"/>
      <c r="B2" s="99"/>
      <c r="C2" s="99"/>
      <c r="D2" s="99"/>
      <c r="E2" s="99"/>
      <c r="F2" s="99"/>
    </row>
    <row r="3" spans="1:7" ht="19" thickBot="1" x14ac:dyDescent="0.4">
      <c r="A3" s="101"/>
      <c r="B3" s="102" t="s">
        <v>22</v>
      </c>
      <c r="C3" s="103" t="s">
        <v>162</v>
      </c>
      <c r="D3" s="101"/>
      <c r="E3" s="101"/>
      <c r="F3" s="99"/>
      <c r="G3" s="101"/>
    </row>
    <row r="4" spans="1:7" ht="15" thickBot="1" x14ac:dyDescent="0.4"/>
    <row r="5" spans="1:7" ht="18.5" x14ac:dyDescent="0.35">
      <c r="A5" s="105"/>
      <c r="B5" s="106" t="s">
        <v>475</v>
      </c>
      <c r="C5" s="105"/>
      <c r="E5" s="107"/>
      <c r="F5" s="107"/>
    </row>
    <row r="6" spans="1:7" x14ac:dyDescent="0.35">
      <c r="B6" s="108" t="s">
        <v>476</v>
      </c>
    </row>
    <row r="7" spans="1:7" x14ac:dyDescent="0.35">
      <c r="B7" s="109" t="s">
        <v>477</v>
      </c>
    </row>
    <row r="8" spans="1:7" ht="15" thickBot="1" x14ac:dyDescent="0.4">
      <c r="B8" s="110" t="s">
        <v>478</v>
      </c>
    </row>
    <row r="9" spans="1:7" x14ac:dyDescent="0.35">
      <c r="B9" s="111"/>
    </row>
    <row r="10" spans="1:7" ht="37" x14ac:dyDescent="0.35">
      <c r="A10" s="112" t="s">
        <v>31</v>
      </c>
      <c r="B10" s="112" t="s">
        <v>476</v>
      </c>
      <c r="C10" s="113"/>
      <c r="D10" s="113"/>
      <c r="E10" s="113"/>
      <c r="F10" s="113"/>
      <c r="G10" s="114"/>
    </row>
    <row r="11" spans="1:7" ht="15" customHeight="1" x14ac:dyDescent="0.35">
      <c r="A11" s="115"/>
      <c r="B11" s="116" t="s">
        <v>479</v>
      </c>
      <c r="C11" s="115" t="s">
        <v>63</v>
      </c>
      <c r="D11" s="115"/>
      <c r="E11" s="115"/>
      <c r="F11" s="117" t="s">
        <v>480</v>
      </c>
      <c r="G11" s="117"/>
    </row>
    <row r="12" spans="1:7" x14ac:dyDescent="0.35">
      <c r="A12" s="104" t="s">
        <v>481</v>
      </c>
      <c r="B12" s="104" t="s">
        <v>482</v>
      </c>
      <c r="C12" s="178">
        <v>1891.4</v>
      </c>
      <c r="F12" s="159">
        <f>IF($C$15=0,"",IF(C12="[for completion]","",C12/$C$15))</f>
        <v>1</v>
      </c>
    </row>
    <row r="13" spans="1:7" x14ac:dyDescent="0.35">
      <c r="A13" s="104" t="s">
        <v>483</v>
      </c>
      <c r="B13" s="104" t="s">
        <v>484</v>
      </c>
      <c r="C13" s="160">
        <v>0</v>
      </c>
      <c r="F13" s="159">
        <f>IF($C$15=0,"",IF(C13="[for completion]","",C13/$C$15))</f>
        <v>0</v>
      </c>
    </row>
    <row r="14" spans="1:7" x14ac:dyDescent="0.35">
      <c r="A14" s="104" t="s">
        <v>485</v>
      </c>
      <c r="B14" s="104" t="s">
        <v>95</v>
      </c>
      <c r="C14" s="160">
        <v>0</v>
      </c>
      <c r="F14" s="159">
        <f>IF($C$15=0,"",IF(C14="[for completion]","",C14/$C$15))</f>
        <v>0</v>
      </c>
    </row>
    <row r="15" spans="1:7" x14ac:dyDescent="0.35">
      <c r="A15" s="104" t="s">
        <v>486</v>
      </c>
      <c r="B15" s="119" t="s">
        <v>97</v>
      </c>
      <c r="C15" s="160">
        <f>SUM(C12:C14)</f>
        <v>1891.4</v>
      </c>
      <c r="F15" s="138">
        <f>SUM(F12:F14)</f>
        <v>1</v>
      </c>
    </row>
    <row r="16" spans="1:7" outlineLevel="1" x14ac:dyDescent="0.35">
      <c r="A16" s="104" t="s">
        <v>487</v>
      </c>
      <c r="B16" s="121" t="s">
        <v>488</v>
      </c>
      <c r="C16" s="160"/>
      <c r="F16" s="159">
        <f t="shared" ref="F16:F26" si="0">IF($C$15=0,"",IF(C16="[for completion]","",C16/$C$15))</f>
        <v>0</v>
      </c>
    </row>
    <row r="17" spans="1:7" outlineLevel="1" x14ac:dyDescent="0.35">
      <c r="A17" s="104" t="s">
        <v>489</v>
      </c>
      <c r="B17" s="121" t="s">
        <v>1139</v>
      </c>
      <c r="C17" s="160"/>
      <c r="F17" s="159">
        <f t="shared" si="0"/>
        <v>0</v>
      </c>
    </row>
    <row r="18" spans="1:7" outlineLevel="1" x14ac:dyDescent="0.35">
      <c r="A18" s="104" t="s">
        <v>490</v>
      </c>
      <c r="B18" s="121" t="s">
        <v>99</v>
      </c>
      <c r="C18" s="160"/>
      <c r="F18" s="159">
        <f t="shared" si="0"/>
        <v>0</v>
      </c>
    </row>
    <row r="19" spans="1:7" outlineLevel="1" x14ac:dyDescent="0.35">
      <c r="A19" s="104" t="s">
        <v>491</v>
      </c>
      <c r="B19" s="121" t="s">
        <v>99</v>
      </c>
      <c r="C19" s="160"/>
      <c r="F19" s="159">
        <f t="shared" si="0"/>
        <v>0</v>
      </c>
    </row>
    <row r="20" spans="1:7" outlineLevel="1" x14ac:dyDescent="0.35">
      <c r="A20" s="104" t="s">
        <v>492</v>
      </c>
      <c r="B20" s="121" t="s">
        <v>99</v>
      </c>
      <c r="C20" s="160"/>
      <c r="F20" s="159">
        <f t="shared" si="0"/>
        <v>0</v>
      </c>
    </row>
    <row r="21" spans="1:7" outlineLevel="1" x14ac:dyDescent="0.35">
      <c r="A21" s="104" t="s">
        <v>493</v>
      </c>
      <c r="B21" s="121" t="s">
        <v>99</v>
      </c>
      <c r="C21" s="160"/>
      <c r="F21" s="159">
        <f t="shared" si="0"/>
        <v>0</v>
      </c>
    </row>
    <row r="22" spans="1:7" outlineLevel="1" x14ac:dyDescent="0.35">
      <c r="A22" s="104" t="s">
        <v>494</v>
      </c>
      <c r="B22" s="121" t="s">
        <v>99</v>
      </c>
      <c r="C22" s="160"/>
      <c r="F22" s="159">
        <f t="shared" si="0"/>
        <v>0</v>
      </c>
    </row>
    <row r="23" spans="1:7" outlineLevel="1" x14ac:dyDescent="0.35">
      <c r="A23" s="104" t="s">
        <v>495</v>
      </c>
      <c r="B23" s="121" t="s">
        <v>99</v>
      </c>
      <c r="C23" s="160"/>
      <c r="F23" s="159">
        <f t="shared" si="0"/>
        <v>0</v>
      </c>
    </row>
    <row r="24" spans="1:7" outlineLevel="1" x14ac:dyDescent="0.35">
      <c r="A24" s="104" t="s">
        <v>496</v>
      </c>
      <c r="B24" s="121" t="s">
        <v>99</v>
      </c>
      <c r="C24" s="160"/>
      <c r="F24" s="159">
        <f t="shared" si="0"/>
        <v>0</v>
      </c>
    </row>
    <row r="25" spans="1:7" outlineLevel="1" x14ac:dyDescent="0.35">
      <c r="A25" s="104" t="s">
        <v>497</v>
      </c>
      <c r="B25" s="121" t="s">
        <v>99</v>
      </c>
      <c r="C25" s="160"/>
      <c r="F25" s="159">
        <f t="shared" si="0"/>
        <v>0</v>
      </c>
    </row>
    <row r="26" spans="1:7" outlineLevel="1" x14ac:dyDescent="0.35">
      <c r="A26" s="104" t="s">
        <v>498</v>
      </c>
      <c r="B26" s="121" t="s">
        <v>99</v>
      </c>
      <c r="C26" s="161"/>
      <c r="D26" s="100"/>
      <c r="E26" s="100"/>
      <c r="F26" s="159">
        <f t="shared" si="0"/>
        <v>0</v>
      </c>
    </row>
    <row r="27" spans="1:7" ht="15" customHeight="1" x14ac:dyDescent="0.35">
      <c r="A27" s="115"/>
      <c r="B27" s="116" t="s">
        <v>499</v>
      </c>
      <c r="C27" s="115" t="s">
        <v>500</v>
      </c>
      <c r="D27" s="115" t="s">
        <v>501</v>
      </c>
      <c r="E27" s="122"/>
      <c r="F27" s="115" t="s">
        <v>502</v>
      </c>
      <c r="G27" s="117"/>
    </row>
    <row r="28" spans="1:7" x14ac:dyDescent="0.35">
      <c r="A28" s="104" t="s">
        <v>503</v>
      </c>
      <c r="B28" s="104" t="s">
        <v>504</v>
      </c>
      <c r="C28" s="179" t="s">
        <v>1385</v>
      </c>
      <c r="D28" s="104">
        <v>0</v>
      </c>
      <c r="F28" s="179" t="s">
        <v>1385</v>
      </c>
    </row>
    <row r="29" spans="1:7" outlineLevel="1" x14ac:dyDescent="0.35">
      <c r="A29" s="104" t="s">
        <v>505</v>
      </c>
      <c r="B29" s="123" t="s">
        <v>506</v>
      </c>
    </row>
    <row r="30" spans="1:7" outlineLevel="1" x14ac:dyDescent="0.35">
      <c r="A30" s="104" t="s">
        <v>507</v>
      </c>
      <c r="B30" s="123" t="s">
        <v>508</v>
      </c>
    </row>
    <row r="31" spans="1:7" outlineLevel="1" x14ac:dyDescent="0.35">
      <c r="A31" s="104" t="s">
        <v>509</v>
      </c>
      <c r="B31" s="123"/>
    </row>
    <row r="32" spans="1:7" outlineLevel="1" x14ac:dyDescent="0.35">
      <c r="A32" s="104" t="s">
        <v>510</v>
      </c>
      <c r="B32" s="123"/>
    </row>
    <row r="33" spans="1:7" outlineLevel="1" x14ac:dyDescent="0.35">
      <c r="A33" s="104" t="s">
        <v>1328</v>
      </c>
      <c r="B33" s="123"/>
    </row>
    <row r="34" spans="1:7" outlineLevel="1" x14ac:dyDescent="0.35">
      <c r="A34" s="104" t="s">
        <v>1329</v>
      </c>
      <c r="B34" s="123"/>
    </row>
    <row r="35" spans="1:7" ht="15" customHeight="1" x14ac:dyDescent="0.35">
      <c r="A35" s="115"/>
      <c r="B35" s="116" t="s">
        <v>511</v>
      </c>
      <c r="C35" s="115" t="s">
        <v>512</v>
      </c>
      <c r="D35" s="115" t="s">
        <v>513</v>
      </c>
      <c r="E35" s="122"/>
      <c r="F35" s="117" t="s">
        <v>480</v>
      </c>
      <c r="G35" s="117"/>
    </row>
    <row r="36" spans="1:7" x14ac:dyDescent="0.35">
      <c r="A36" s="104" t="s">
        <v>514</v>
      </c>
      <c r="B36" s="104" t="s">
        <v>515</v>
      </c>
      <c r="C36" s="175">
        <v>3.5000000000000001E-3</v>
      </c>
      <c r="D36" s="138">
        <v>0</v>
      </c>
      <c r="E36" s="162"/>
      <c r="F36" s="138">
        <v>3.5000000000000001E-3</v>
      </c>
    </row>
    <row r="37" spans="1:7" outlineLevel="1" x14ac:dyDescent="0.35">
      <c r="A37" s="104" t="s">
        <v>516</v>
      </c>
      <c r="C37" s="138"/>
      <c r="D37" s="138"/>
      <c r="E37" s="162"/>
      <c r="F37" s="138"/>
    </row>
    <row r="38" spans="1:7" outlineLevel="1" x14ac:dyDescent="0.35">
      <c r="A38" s="104" t="s">
        <v>517</v>
      </c>
      <c r="C38" s="138"/>
      <c r="D38" s="138"/>
      <c r="E38" s="162"/>
      <c r="F38" s="138"/>
    </row>
    <row r="39" spans="1:7" outlineLevel="1" x14ac:dyDescent="0.35">
      <c r="A39" s="104" t="s">
        <v>518</v>
      </c>
      <c r="C39" s="138"/>
      <c r="D39" s="138"/>
      <c r="E39" s="162"/>
      <c r="F39" s="138"/>
    </row>
    <row r="40" spans="1:7" outlineLevel="1" x14ac:dyDescent="0.35">
      <c r="A40" s="104" t="s">
        <v>519</v>
      </c>
      <c r="C40" s="138"/>
      <c r="D40" s="138"/>
      <c r="E40" s="162"/>
      <c r="F40" s="138"/>
    </row>
    <row r="41" spans="1:7" outlineLevel="1" x14ac:dyDescent="0.35">
      <c r="A41" s="104" t="s">
        <v>520</v>
      </c>
      <c r="C41" s="138"/>
      <c r="D41" s="138"/>
      <c r="E41" s="162"/>
      <c r="F41" s="138"/>
    </row>
    <row r="42" spans="1:7" outlineLevel="1" x14ac:dyDescent="0.35">
      <c r="A42" s="104" t="s">
        <v>521</v>
      </c>
      <c r="C42" s="138"/>
      <c r="D42" s="138"/>
      <c r="E42" s="162"/>
      <c r="F42" s="138"/>
    </row>
    <row r="43" spans="1:7" ht="15" customHeight="1" x14ac:dyDescent="0.35">
      <c r="A43" s="115"/>
      <c r="B43" s="116" t="s">
        <v>522</v>
      </c>
      <c r="C43" s="115" t="s">
        <v>512</v>
      </c>
      <c r="D43" s="115" t="s">
        <v>513</v>
      </c>
      <c r="E43" s="122"/>
      <c r="F43" s="117" t="s">
        <v>480</v>
      </c>
      <c r="G43" s="117"/>
    </row>
    <row r="44" spans="1:7" x14ac:dyDescent="0.35">
      <c r="A44" s="104" t="s">
        <v>523</v>
      </c>
      <c r="B44" s="124" t="s">
        <v>524</v>
      </c>
      <c r="C44" s="137">
        <f>SUM(C45:C72)</f>
        <v>1</v>
      </c>
      <c r="D44" s="137">
        <f>SUM(D45:D72)</f>
        <v>0</v>
      </c>
      <c r="E44" s="138"/>
      <c r="F44" s="137">
        <f>SUM(F45:F72)</f>
        <v>1</v>
      </c>
      <c r="G44" s="104"/>
    </row>
    <row r="45" spans="1:7" x14ac:dyDescent="0.35">
      <c r="A45" s="104" t="s">
        <v>525</v>
      </c>
      <c r="B45" s="104" t="s">
        <v>526</v>
      </c>
      <c r="C45" s="138">
        <v>0</v>
      </c>
      <c r="D45" s="138">
        <v>0</v>
      </c>
      <c r="E45" s="138"/>
      <c r="F45" s="138">
        <v>0</v>
      </c>
      <c r="G45" s="104"/>
    </row>
    <row r="46" spans="1:7" x14ac:dyDescent="0.35">
      <c r="A46" s="104" t="s">
        <v>527</v>
      </c>
      <c r="B46" s="104" t="s">
        <v>528</v>
      </c>
      <c r="C46" s="175">
        <v>0</v>
      </c>
      <c r="D46" s="175">
        <v>0</v>
      </c>
      <c r="E46" s="138"/>
      <c r="F46" s="175">
        <v>0</v>
      </c>
      <c r="G46" s="104"/>
    </row>
    <row r="47" spans="1:7" x14ac:dyDescent="0.35">
      <c r="A47" s="104" t="s">
        <v>529</v>
      </c>
      <c r="B47" s="104" t="s">
        <v>530</v>
      </c>
      <c r="C47" s="175">
        <v>0</v>
      </c>
      <c r="D47" s="175">
        <v>0</v>
      </c>
      <c r="E47" s="138"/>
      <c r="F47" s="175">
        <v>0</v>
      </c>
      <c r="G47" s="104"/>
    </row>
    <row r="48" spans="1:7" x14ac:dyDescent="0.35">
      <c r="A48" s="104" t="s">
        <v>531</v>
      </c>
      <c r="B48" s="104" t="s">
        <v>532</v>
      </c>
      <c r="C48" s="175">
        <v>0</v>
      </c>
      <c r="D48" s="175">
        <v>0</v>
      </c>
      <c r="E48" s="138"/>
      <c r="F48" s="175">
        <v>0</v>
      </c>
      <c r="G48" s="104"/>
    </row>
    <row r="49" spans="1:7" x14ac:dyDescent="0.35">
      <c r="A49" s="104" t="s">
        <v>533</v>
      </c>
      <c r="B49" s="104" t="s">
        <v>534</v>
      </c>
      <c r="C49" s="175">
        <v>0</v>
      </c>
      <c r="D49" s="175">
        <v>0</v>
      </c>
      <c r="E49" s="138"/>
      <c r="F49" s="175">
        <v>0</v>
      </c>
      <c r="G49" s="104"/>
    </row>
    <row r="50" spans="1:7" x14ac:dyDescent="0.35">
      <c r="A50" s="104" t="s">
        <v>535</v>
      </c>
      <c r="B50" s="104" t="s">
        <v>536</v>
      </c>
      <c r="C50" s="175">
        <v>0</v>
      </c>
      <c r="D50" s="175">
        <v>0</v>
      </c>
      <c r="E50" s="138"/>
      <c r="F50" s="175">
        <v>0</v>
      </c>
      <c r="G50" s="104"/>
    </row>
    <row r="51" spans="1:7" x14ac:dyDescent="0.35">
      <c r="A51" s="104" t="s">
        <v>537</v>
      </c>
      <c r="B51" s="104" t="s">
        <v>538</v>
      </c>
      <c r="C51" s="175">
        <v>0</v>
      </c>
      <c r="D51" s="175">
        <v>0</v>
      </c>
      <c r="E51" s="138"/>
      <c r="F51" s="175">
        <v>0</v>
      </c>
      <c r="G51" s="104"/>
    </row>
    <row r="52" spans="1:7" x14ac:dyDescent="0.35">
      <c r="A52" s="104" t="s">
        <v>539</v>
      </c>
      <c r="B52" s="104" t="s">
        <v>540</v>
      </c>
      <c r="C52" s="175">
        <v>0</v>
      </c>
      <c r="D52" s="175">
        <v>0</v>
      </c>
      <c r="E52" s="138"/>
      <c r="F52" s="175">
        <v>0</v>
      </c>
      <c r="G52" s="104"/>
    </row>
    <row r="53" spans="1:7" x14ac:dyDescent="0.35">
      <c r="A53" s="104" t="s">
        <v>541</v>
      </c>
      <c r="B53" s="104" t="s">
        <v>542</v>
      </c>
      <c r="C53" s="138">
        <v>1</v>
      </c>
      <c r="D53" s="175">
        <v>0</v>
      </c>
      <c r="E53" s="138"/>
      <c r="F53" s="138">
        <v>1</v>
      </c>
      <c r="G53" s="104"/>
    </row>
    <row r="54" spans="1:7" x14ac:dyDescent="0.35">
      <c r="A54" s="104" t="s">
        <v>543</v>
      </c>
      <c r="B54" s="104" t="s">
        <v>544</v>
      </c>
      <c r="C54" s="138">
        <v>0</v>
      </c>
      <c r="D54" s="175">
        <v>0</v>
      </c>
      <c r="E54" s="138"/>
      <c r="F54" s="138">
        <v>0</v>
      </c>
      <c r="G54" s="104"/>
    </row>
    <row r="55" spans="1:7" x14ac:dyDescent="0.35">
      <c r="A55" s="104" t="s">
        <v>545</v>
      </c>
      <c r="B55" s="104" t="s">
        <v>546</v>
      </c>
      <c r="C55" s="175">
        <v>0</v>
      </c>
      <c r="D55" s="175">
        <v>0</v>
      </c>
      <c r="E55" s="138"/>
      <c r="F55" s="175">
        <v>0</v>
      </c>
      <c r="G55" s="104"/>
    </row>
    <row r="56" spans="1:7" x14ac:dyDescent="0.35">
      <c r="A56" s="104" t="s">
        <v>547</v>
      </c>
      <c r="B56" s="104" t="s">
        <v>548</v>
      </c>
      <c r="C56" s="175">
        <v>0</v>
      </c>
      <c r="D56" s="175">
        <v>0</v>
      </c>
      <c r="E56" s="138"/>
      <c r="F56" s="175">
        <v>0</v>
      </c>
      <c r="G56" s="104"/>
    </row>
    <row r="57" spans="1:7" x14ac:dyDescent="0.35">
      <c r="A57" s="104" t="s">
        <v>549</v>
      </c>
      <c r="B57" s="104" t="s">
        <v>550</v>
      </c>
      <c r="C57" s="175">
        <v>0</v>
      </c>
      <c r="D57" s="175">
        <v>0</v>
      </c>
      <c r="E57" s="138"/>
      <c r="F57" s="175">
        <v>0</v>
      </c>
      <c r="G57" s="104"/>
    </row>
    <row r="58" spans="1:7" x14ac:dyDescent="0.35">
      <c r="A58" s="104" t="s">
        <v>551</v>
      </c>
      <c r="B58" s="104" t="s">
        <v>552</v>
      </c>
      <c r="C58" s="175">
        <v>0</v>
      </c>
      <c r="D58" s="175">
        <v>0</v>
      </c>
      <c r="E58" s="138"/>
      <c r="F58" s="175">
        <v>0</v>
      </c>
      <c r="G58" s="104"/>
    </row>
    <row r="59" spans="1:7" x14ac:dyDescent="0.35">
      <c r="A59" s="104" t="s">
        <v>553</v>
      </c>
      <c r="B59" s="104" t="s">
        <v>554</v>
      </c>
      <c r="C59" s="175">
        <v>0</v>
      </c>
      <c r="D59" s="175">
        <v>0</v>
      </c>
      <c r="E59" s="138"/>
      <c r="F59" s="175">
        <v>0</v>
      </c>
      <c r="G59" s="104"/>
    </row>
    <row r="60" spans="1:7" x14ac:dyDescent="0.35">
      <c r="A60" s="104" t="s">
        <v>555</v>
      </c>
      <c r="B60" s="104" t="s">
        <v>3</v>
      </c>
      <c r="C60" s="175">
        <v>0</v>
      </c>
      <c r="D60" s="175">
        <v>0</v>
      </c>
      <c r="E60" s="138"/>
      <c r="F60" s="175">
        <v>0</v>
      </c>
      <c r="G60" s="104"/>
    </row>
    <row r="61" spans="1:7" x14ac:dyDescent="0.35">
      <c r="A61" s="104" t="s">
        <v>556</v>
      </c>
      <c r="B61" s="104" t="s">
        <v>557</v>
      </c>
      <c r="C61" s="175">
        <v>0</v>
      </c>
      <c r="D61" s="175">
        <v>0</v>
      </c>
      <c r="E61" s="138"/>
      <c r="F61" s="175">
        <v>0</v>
      </c>
      <c r="G61" s="104"/>
    </row>
    <row r="62" spans="1:7" x14ac:dyDescent="0.35">
      <c r="A62" s="104" t="s">
        <v>558</v>
      </c>
      <c r="B62" s="104" t="s">
        <v>559</v>
      </c>
      <c r="C62" s="175">
        <v>0</v>
      </c>
      <c r="D62" s="175">
        <v>0</v>
      </c>
      <c r="E62" s="138"/>
      <c r="F62" s="175">
        <v>0</v>
      </c>
      <c r="G62" s="104"/>
    </row>
    <row r="63" spans="1:7" x14ac:dyDescent="0.35">
      <c r="A63" s="104" t="s">
        <v>560</v>
      </c>
      <c r="B63" s="104" t="s">
        <v>561</v>
      </c>
      <c r="C63" s="175">
        <v>0</v>
      </c>
      <c r="D63" s="175">
        <v>0</v>
      </c>
      <c r="E63" s="138"/>
      <c r="F63" s="175">
        <v>0</v>
      </c>
      <c r="G63" s="104"/>
    </row>
    <row r="64" spans="1:7" x14ac:dyDescent="0.35">
      <c r="A64" s="104" t="s">
        <v>562</v>
      </c>
      <c r="B64" s="104" t="s">
        <v>563</v>
      </c>
      <c r="C64" s="175">
        <v>0</v>
      </c>
      <c r="D64" s="175">
        <v>0</v>
      </c>
      <c r="E64" s="138"/>
      <c r="F64" s="175">
        <v>0</v>
      </c>
      <c r="G64" s="104"/>
    </row>
    <row r="65" spans="1:7" x14ac:dyDescent="0.35">
      <c r="A65" s="104" t="s">
        <v>564</v>
      </c>
      <c r="B65" s="104" t="s">
        <v>565</v>
      </c>
      <c r="C65" s="175">
        <v>0</v>
      </c>
      <c r="D65" s="175">
        <v>0</v>
      </c>
      <c r="E65" s="138"/>
      <c r="F65" s="175">
        <v>0</v>
      </c>
      <c r="G65" s="104"/>
    </row>
    <row r="66" spans="1:7" x14ac:dyDescent="0.35">
      <c r="A66" s="104" t="s">
        <v>566</v>
      </c>
      <c r="B66" s="104" t="s">
        <v>567</v>
      </c>
      <c r="C66" s="175">
        <v>0</v>
      </c>
      <c r="D66" s="175">
        <v>0</v>
      </c>
      <c r="E66" s="138"/>
      <c r="F66" s="175">
        <v>0</v>
      </c>
      <c r="G66" s="104"/>
    </row>
    <row r="67" spans="1:7" x14ac:dyDescent="0.35">
      <c r="A67" s="104" t="s">
        <v>568</v>
      </c>
      <c r="B67" s="104" t="s">
        <v>569</v>
      </c>
      <c r="C67" s="175">
        <v>0</v>
      </c>
      <c r="D67" s="175">
        <v>0</v>
      </c>
      <c r="E67" s="138"/>
      <c r="F67" s="175">
        <v>0</v>
      </c>
      <c r="G67" s="104"/>
    </row>
    <row r="68" spans="1:7" x14ac:dyDescent="0.35">
      <c r="A68" s="104" t="s">
        <v>570</v>
      </c>
      <c r="B68" s="104" t="s">
        <v>571</v>
      </c>
      <c r="C68" s="175">
        <v>0</v>
      </c>
      <c r="D68" s="175">
        <v>0</v>
      </c>
      <c r="E68" s="138"/>
      <c r="F68" s="175">
        <v>0</v>
      </c>
      <c r="G68" s="104"/>
    </row>
    <row r="69" spans="1:7" x14ac:dyDescent="0.35">
      <c r="A69" s="104" t="s">
        <v>572</v>
      </c>
      <c r="B69" s="104" t="s">
        <v>573</v>
      </c>
      <c r="C69" s="175">
        <v>0</v>
      </c>
      <c r="D69" s="175">
        <v>0</v>
      </c>
      <c r="E69" s="138"/>
      <c r="F69" s="175">
        <v>0</v>
      </c>
      <c r="G69" s="104"/>
    </row>
    <row r="70" spans="1:7" x14ac:dyDescent="0.35">
      <c r="A70" s="104" t="s">
        <v>574</v>
      </c>
      <c r="B70" s="104" t="s">
        <v>575</v>
      </c>
      <c r="C70" s="175">
        <v>0</v>
      </c>
      <c r="D70" s="175">
        <v>0</v>
      </c>
      <c r="E70" s="138"/>
      <c r="F70" s="175">
        <v>0</v>
      </c>
      <c r="G70" s="104"/>
    </row>
    <row r="71" spans="1:7" x14ac:dyDescent="0.35">
      <c r="A71" s="104" t="s">
        <v>576</v>
      </c>
      <c r="B71" s="104" t="s">
        <v>6</v>
      </c>
      <c r="C71" s="175">
        <v>0</v>
      </c>
      <c r="D71" s="175">
        <v>0</v>
      </c>
      <c r="E71" s="138"/>
      <c r="F71" s="175">
        <v>0</v>
      </c>
      <c r="G71" s="104"/>
    </row>
    <row r="72" spans="1:7" x14ac:dyDescent="0.35">
      <c r="A72" s="104" t="s">
        <v>577</v>
      </c>
      <c r="B72" s="104" t="s">
        <v>578</v>
      </c>
      <c r="C72" s="175">
        <v>0</v>
      </c>
      <c r="D72" s="175">
        <v>0</v>
      </c>
      <c r="E72" s="138"/>
      <c r="F72" s="175">
        <v>0</v>
      </c>
      <c r="G72" s="104"/>
    </row>
    <row r="73" spans="1:7" x14ac:dyDescent="0.35">
      <c r="A73" s="104" t="s">
        <v>579</v>
      </c>
      <c r="B73" s="124" t="s">
        <v>267</v>
      </c>
      <c r="C73" s="137">
        <f>SUM(C74:C76)</f>
        <v>0</v>
      </c>
      <c r="D73" s="137">
        <f>SUM(D74:D76)</f>
        <v>0</v>
      </c>
      <c r="E73" s="138"/>
      <c r="F73" s="137">
        <f>SUM(F74:F76)</f>
        <v>0</v>
      </c>
      <c r="G73" s="104"/>
    </row>
    <row r="74" spans="1:7" x14ac:dyDescent="0.35">
      <c r="A74" s="104" t="s">
        <v>580</v>
      </c>
      <c r="B74" s="104" t="s">
        <v>581</v>
      </c>
      <c r="C74" s="138">
        <v>0</v>
      </c>
      <c r="D74" s="138">
        <v>0</v>
      </c>
      <c r="E74" s="138"/>
      <c r="F74" s="138">
        <v>0</v>
      </c>
      <c r="G74" s="104"/>
    </row>
    <row r="75" spans="1:7" x14ac:dyDescent="0.35">
      <c r="A75" s="104" t="s">
        <v>582</v>
      </c>
      <c r="B75" s="104" t="s">
        <v>583</v>
      </c>
      <c r="C75" s="138">
        <v>0</v>
      </c>
      <c r="D75" s="138">
        <v>0</v>
      </c>
      <c r="E75" s="138"/>
      <c r="F75" s="138">
        <v>0</v>
      </c>
      <c r="G75" s="104"/>
    </row>
    <row r="76" spans="1:7" x14ac:dyDescent="0.35">
      <c r="A76" s="104" t="s">
        <v>1307</v>
      </c>
      <c r="B76" s="104" t="s">
        <v>2</v>
      </c>
      <c r="C76" s="138">
        <v>0</v>
      </c>
      <c r="D76" s="138">
        <v>0</v>
      </c>
      <c r="E76" s="138"/>
      <c r="F76" s="138">
        <v>0</v>
      </c>
      <c r="G76" s="104"/>
    </row>
    <row r="77" spans="1:7" x14ac:dyDescent="0.35">
      <c r="A77" s="104" t="s">
        <v>584</v>
      </c>
      <c r="B77" s="124" t="s">
        <v>95</v>
      </c>
      <c r="C77" s="137">
        <f>SUM(C78:C87)</f>
        <v>0</v>
      </c>
      <c r="D77" s="137">
        <f>SUM(D78:D87)</f>
        <v>0</v>
      </c>
      <c r="E77" s="138"/>
      <c r="F77" s="137">
        <f>SUM(F78:F87)</f>
        <v>0</v>
      </c>
      <c r="G77" s="104"/>
    </row>
    <row r="78" spans="1:7" x14ac:dyDescent="0.35">
      <c r="A78" s="104" t="s">
        <v>585</v>
      </c>
      <c r="B78" s="125" t="s">
        <v>269</v>
      </c>
      <c r="C78" s="138">
        <v>0</v>
      </c>
      <c r="D78" s="138">
        <v>0</v>
      </c>
      <c r="E78" s="138"/>
      <c r="F78" s="138">
        <v>0</v>
      </c>
      <c r="G78" s="104"/>
    </row>
    <row r="79" spans="1:7" x14ac:dyDescent="0.35">
      <c r="A79" s="104" t="s">
        <v>586</v>
      </c>
      <c r="B79" s="125" t="s">
        <v>271</v>
      </c>
      <c r="C79" s="138">
        <v>0</v>
      </c>
      <c r="D79" s="138">
        <v>0</v>
      </c>
      <c r="E79" s="138"/>
      <c r="F79" s="138">
        <v>0</v>
      </c>
      <c r="G79" s="104"/>
    </row>
    <row r="80" spans="1:7" x14ac:dyDescent="0.35">
      <c r="A80" s="104" t="s">
        <v>587</v>
      </c>
      <c r="B80" s="125" t="s">
        <v>273</v>
      </c>
      <c r="C80" s="138">
        <v>0</v>
      </c>
      <c r="D80" s="138">
        <v>0</v>
      </c>
      <c r="E80" s="138"/>
      <c r="F80" s="138">
        <v>0</v>
      </c>
      <c r="G80" s="104"/>
    </row>
    <row r="81" spans="1:7" x14ac:dyDescent="0.35">
      <c r="A81" s="104" t="s">
        <v>588</v>
      </c>
      <c r="B81" s="125" t="s">
        <v>12</v>
      </c>
      <c r="C81" s="138">
        <v>0</v>
      </c>
      <c r="D81" s="138">
        <v>0</v>
      </c>
      <c r="E81" s="138"/>
      <c r="F81" s="138">
        <v>0</v>
      </c>
      <c r="G81" s="104"/>
    </row>
    <row r="82" spans="1:7" x14ac:dyDescent="0.35">
      <c r="A82" s="104" t="s">
        <v>589</v>
      </c>
      <c r="B82" s="125" t="s">
        <v>276</v>
      </c>
      <c r="C82" s="138">
        <v>0</v>
      </c>
      <c r="D82" s="138">
        <v>0</v>
      </c>
      <c r="E82" s="138"/>
      <c r="F82" s="138">
        <v>0</v>
      </c>
      <c r="G82" s="104"/>
    </row>
    <row r="83" spans="1:7" x14ac:dyDescent="0.35">
      <c r="A83" s="104" t="s">
        <v>590</v>
      </c>
      <c r="B83" s="125" t="s">
        <v>278</v>
      </c>
      <c r="C83" s="138">
        <v>0</v>
      </c>
      <c r="D83" s="138">
        <v>0</v>
      </c>
      <c r="E83" s="138"/>
      <c r="F83" s="138">
        <v>0</v>
      </c>
      <c r="G83" s="104"/>
    </row>
    <row r="84" spans="1:7" x14ac:dyDescent="0.35">
      <c r="A84" s="104" t="s">
        <v>591</v>
      </c>
      <c r="B84" s="125" t="s">
        <v>280</v>
      </c>
      <c r="C84" s="138">
        <v>0</v>
      </c>
      <c r="D84" s="138">
        <v>0</v>
      </c>
      <c r="E84" s="138"/>
      <c r="F84" s="138">
        <v>0</v>
      </c>
      <c r="G84" s="104"/>
    </row>
    <row r="85" spans="1:7" x14ac:dyDescent="0.35">
      <c r="A85" s="104" t="s">
        <v>592</v>
      </c>
      <c r="B85" s="125" t="s">
        <v>282</v>
      </c>
      <c r="C85" s="138">
        <v>0</v>
      </c>
      <c r="D85" s="138">
        <v>0</v>
      </c>
      <c r="E85" s="138"/>
      <c r="F85" s="138">
        <v>0</v>
      </c>
      <c r="G85" s="104"/>
    </row>
    <row r="86" spans="1:7" x14ac:dyDescent="0.35">
      <c r="A86" s="104" t="s">
        <v>593</v>
      </c>
      <c r="B86" s="125" t="s">
        <v>284</v>
      </c>
      <c r="C86" s="138">
        <v>0</v>
      </c>
      <c r="D86" s="138">
        <v>0</v>
      </c>
      <c r="E86" s="138"/>
      <c r="F86" s="138">
        <v>0</v>
      </c>
      <c r="G86" s="104"/>
    </row>
    <row r="87" spans="1:7" x14ac:dyDescent="0.35">
      <c r="A87" s="104" t="s">
        <v>594</v>
      </c>
      <c r="B87" s="125" t="s">
        <v>95</v>
      </c>
      <c r="C87" s="138">
        <v>0</v>
      </c>
      <c r="D87" s="138">
        <v>0</v>
      </c>
      <c r="E87" s="138"/>
      <c r="F87" s="138">
        <v>0</v>
      </c>
      <c r="G87" s="104"/>
    </row>
    <row r="88" spans="1:7" outlineLevel="1" x14ac:dyDescent="0.35">
      <c r="A88" s="104" t="s">
        <v>595</v>
      </c>
      <c r="B88" s="121" t="s">
        <v>99</v>
      </c>
      <c r="C88" s="138"/>
      <c r="D88" s="138"/>
      <c r="E88" s="138"/>
      <c r="F88" s="138"/>
      <c r="G88" s="104"/>
    </row>
    <row r="89" spans="1:7" outlineLevel="1" x14ac:dyDescent="0.35">
      <c r="A89" s="104" t="s">
        <v>596</v>
      </c>
      <c r="B89" s="121" t="s">
        <v>99</v>
      </c>
      <c r="C89" s="138"/>
      <c r="D89" s="138"/>
      <c r="E89" s="138"/>
      <c r="F89" s="138"/>
      <c r="G89" s="104"/>
    </row>
    <row r="90" spans="1:7" outlineLevel="1" x14ac:dyDescent="0.35">
      <c r="A90" s="104" t="s">
        <v>597</v>
      </c>
      <c r="B90" s="121" t="s">
        <v>99</v>
      </c>
      <c r="C90" s="138"/>
      <c r="D90" s="138"/>
      <c r="E90" s="138"/>
      <c r="F90" s="138"/>
      <c r="G90" s="104"/>
    </row>
    <row r="91" spans="1:7" outlineLevel="1" x14ac:dyDescent="0.35">
      <c r="A91" s="104" t="s">
        <v>598</v>
      </c>
      <c r="B91" s="121" t="s">
        <v>99</v>
      </c>
      <c r="C91" s="138"/>
      <c r="D91" s="138"/>
      <c r="E91" s="138"/>
      <c r="F91" s="138"/>
      <c r="G91" s="104"/>
    </row>
    <row r="92" spans="1:7" outlineLevel="1" x14ac:dyDescent="0.35">
      <c r="A92" s="104" t="s">
        <v>599</v>
      </c>
      <c r="B92" s="121" t="s">
        <v>99</v>
      </c>
      <c r="C92" s="138"/>
      <c r="D92" s="138"/>
      <c r="E92" s="138"/>
      <c r="F92" s="138"/>
      <c r="G92" s="104"/>
    </row>
    <row r="93" spans="1:7" outlineLevel="1" x14ac:dyDescent="0.35">
      <c r="A93" s="104" t="s">
        <v>600</v>
      </c>
      <c r="B93" s="121" t="s">
        <v>99</v>
      </c>
      <c r="C93" s="138"/>
      <c r="D93" s="138"/>
      <c r="E93" s="138"/>
      <c r="F93" s="138"/>
      <c r="G93" s="104"/>
    </row>
    <row r="94" spans="1:7" outlineLevel="1" x14ac:dyDescent="0.35">
      <c r="A94" s="104" t="s">
        <v>601</v>
      </c>
      <c r="B94" s="121" t="s">
        <v>99</v>
      </c>
      <c r="C94" s="138"/>
      <c r="D94" s="138"/>
      <c r="E94" s="138"/>
      <c r="F94" s="138"/>
      <c r="G94" s="104"/>
    </row>
    <row r="95" spans="1:7" outlineLevel="1" x14ac:dyDescent="0.35">
      <c r="A95" s="104" t="s">
        <v>602</v>
      </c>
      <c r="B95" s="121" t="s">
        <v>99</v>
      </c>
      <c r="C95" s="138"/>
      <c r="D95" s="138"/>
      <c r="E95" s="138"/>
      <c r="F95" s="138"/>
      <c r="G95" s="104"/>
    </row>
    <row r="96" spans="1:7" outlineLevel="1" x14ac:dyDescent="0.35">
      <c r="A96" s="104" t="s">
        <v>603</v>
      </c>
      <c r="B96" s="121" t="s">
        <v>99</v>
      </c>
      <c r="C96" s="138"/>
      <c r="D96" s="138"/>
      <c r="E96" s="138"/>
      <c r="F96" s="138"/>
      <c r="G96" s="104"/>
    </row>
    <row r="97" spans="1:7" outlineLevel="1" x14ac:dyDescent="0.35">
      <c r="A97" s="104" t="s">
        <v>604</v>
      </c>
      <c r="B97" s="121" t="s">
        <v>99</v>
      </c>
      <c r="C97" s="138"/>
      <c r="D97" s="138"/>
      <c r="E97" s="138"/>
      <c r="F97" s="138"/>
      <c r="G97" s="104"/>
    </row>
    <row r="98" spans="1:7" ht="15" customHeight="1" x14ac:dyDescent="0.35">
      <c r="A98" s="115"/>
      <c r="B98" s="150" t="s">
        <v>1318</v>
      </c>
      <c r="C98" s="115" t="s">
        <v>512</v>
      </c>
      <c r="D98" s="115" t="s">
        <v>513</v>
      </c>
      <c r="E98" s="122"/>
      <c r="F98" s="117" t="s">
        <v>480</v>
      </c>
      <c r="G98" s="117"/>
    </row>
    <row r="99" spans="1:7" x14ac:dyDescent="0.35">
      <c r="A99" s="104" t="s">
        <v>605</v>
      </c>
      <c r="B99" s="125" t="s">
        <v>1335</v>
      </c>
      <c r="C99" s="138">
        <v>0</v>
      </c>
      <c r="D99" s="138">
        <v>0</v>
      </c>
      <c r="E99" s="138"/>
      <c r="F99" s="182">
        <v>0</v>
      </c>
      <c r="G99" s="104"/>
    </row>
    <row r="100" spans="1:7" x14ac:dyDescent="0.35">
      <c r="A100" s="104" t="s">
        <v>607</v>
      </c>
      <c r="B100" s="125" t="s">
        <v>1336</v>
      </c>
      <c r="C100" s="138">
        <v>2.9499999999999998E-2</v>
      </c>
      <c r="D100" s="138">
        <v>0</v>
      </c>
      <c r="E100" s="138"/>
      <c r="F100" s="182">
        <v>2.9499999999999998E-2</v>
      </c>
      <c r="G100" s="104"/>
    </row>
    <row r="101" spans="1:7" x14ac:dyDescent="0.35">
      <c r="A101" s="104" t="s">
        <v>608</v>
      </c>
      <c r="B101" s="125" t="s">
        <v>1337</v>
      </c>
      <c r="C101" s="138">
        <v>1.5559999999999999E-2</v>
      </c>
      <c r="D101" s="175">
        <v>0</v>
      </c>
      <c r="E101" s="138"/>
      <c r="F101" s="182">
        <v>1.5559999999999999E-2</v>
      </c>
      <c r="G101" s="104"/>
    </row>
    <row r="102" spans="1:7" x14ac:dyDescent="0.35">
      <c r="A102" s="104" t="s">
        <v>609</v>
      </c>
      <c r="B102" s="125" t="s">
        <v>1338</v>
      </c>
      <c r="C102" s="138">
        <v>4.333E-3</v>
      </c>
      <c r="D102" s="175">
        <v>0</v>
      </c>
      <c r="E102" s="138"/>
      <c r="F102" s="182">
        <v>4.333E-3</v>
      </c>
      <c r="G102" s="104"/>
    </row>
    <row r="103" spans="1:7" x14ac:dyDescent="0.35">
      <c r="A103" s="104" t="s">
        <v>610</v>
      </c>
      <c r="B103" s="125" t="s">
        <v>1339</v>
      </c>
      <c r="C103" s="138">
        <v>1.3639999999999999E-2</v>
      </c>
      <c r="D103" s="175">
        <v>0</v>
      </c>
      <c r="E103" s="138"/>
      <c r="F103" s="182">
        <v>1.3639999999999999E-2</v>
      </c>
      <c r="G103" s="104"/>
    </row>
    <row r="104" spans="1:7" x14ac:dyDescent="0.35">
      <c r="A104" s="104" t="s">
        <v>611</v>
      </c>
      <c r="B104" s="125" t="s">
        <v>1340</v>
      </c>
      <c r="C104" s="138">
        <v>5.1380000000000002E-2</v>
      </c>
      <c r="D104" s="175">
        <v>0</v>
      </c>
      <c r="E104" s="138"/>
      <c r="F104" s="182">
        <v>5.1380000000000002E-2</v>
      </c>
      <c r="G104" s="104"/>
    </row>
    <row r="105" spans="1:7" x14ac:dyDescent="0.35">
      <c r="A105" s="104" t="s">
        <v>612</v>
      </c>
      <c r="B105" s="125" t="s">
        <v>1341</v>
      </c>
      <c r="C105" s="138">
        <v>1.3500000000000001E-3</v>
      </c>
      <c r="D105" s="175">
        <v>0</v>
      </c>
      <c r="E105" s="138"/>
      <c r="F105" s="182">
        <v>1.3500000000000001E-3</v>
      </c>
      <c r="G105" s="104"/>
    </row>
    <row r="106" spans="1:7" x14ac:dyDescent="0.35">
      <c r="A106" s="104" t="s">
        <v>613</v>
      </c>
      <c r="B106" s="125" t="s">
        <v>1342</v>
      </c>
      <c r="C106" s="138">
        <v>2.6349999999999998E-2</v>
      </c>
      <c r="D106" s="175">
        <v>0</v>
      </c>
      <c r="E106" s="138"/>
      <c r="F106" s="182">
        <v>2.6349999999999998E-2</v>
      </c>
      <c r="G106" s="104"/>
    </row>
    <row r="107" spans="1:7" x14ac:dyDescent="0.35">
      <c r="A107" s="104" t="s">
        <v>614</v>
      </c>
      <c r="B107" s="125" t="s">
        <v>1343</v>
      </c>
      <c r="C107" s="138">
        <v>1.7829999999999999E-2</v>
      </c>
      <c r="D107" s="175">
        <v>0</v>
      </c>
      <c r="E107" s="138"/>
      <c r="F107" s="182">
        <v>1.7829999999999999E-2</v>
      </c>
      <c r="G107" s="104"/>
    </row>
    <row r="108" spans="1:7" x14ac:dyDescent="0.35">
      <c r="A108" s="104" t="s">
        <v>615</v>
      </c>
      <c r="B108" s="125" t="s">
        <v>1344</v>
      </c>
      <c r="C108" s="138">
        <v>5.9970000000000002E-2</v>
      </c>
      <c r="D108" s="175">
        <v>0</v>
      </c>
      <c r="E108" s="138"/>
      <c r="F108" s="182">
        <v>5.9970000000000002E-2</v>
      </c>
      <c r="G108" s="104"/>
    </row>
    <row r="109" spans="1:7" x14ac:dyDescent="0.35">
      <c r="A109" s="104" t="s">
        <v>616</v>
      </c>
      <c r="B109" s="125" t="s">
        <v>1345</v>
      </c>
      <c r="C109" s="138">
        <v>1.41E-2</v>
      </c>
      <c r="D109" s="175">
        <v>0</v>
      </c>
      <c r="E109" s="138"/>
      <c r="F109" s="182">
        <v>1.41E-2</v>
      </c>
      <c r="G109" s="104"/>
    </row>
    <row r="110" spans="1:7" x14ac:dyDescent="0.35">
      <c r="A110" s="104" t="s">
        <v>617</v>
      </c>
      <c r="B110" s="125" t="s">
        <v>1346</v>
      </c>
      <c r="C110" s="138">
        <v>3.6519999999999997E-2</v>
      </c>
      <c r="D110" s="175">
        <v>0</v>
      </c>
      <c r="E110" s="138"/>
      <c r="F110" s="182">
        <v>3.6519999999999997E-2</v>
      </c>
      <c r="G110" s="104"/>
    </row>
    <row r="111" spans="1:7" x14ac:dyDescent="0.35">
      <c r="A111" s="104" t="s">
        <v>618</v>
      </c>
      <c r="B111" s="125" t="s">
        <v>1347</v>
      </c>
      <c r="C111" s="138">
        <v>0.15190000000000001</v>
      </c>
      <c r="D111" s="175">
        <v>0</v>
      </c>
      <c r="E111" s="138"/>
      <c r="F111" s="182">
        <v>0.15190000000000001</v>
      </c>
      <c r="G111" s="104"/>
    </row>
    <row r="112" spans="1:7" x14ac:dyDescent="0.35">
      <c r="A112" s="104" t="s">
        <v>619</v>
      </c>
      <c r="B112" s="125" t="s">
        <v>1348</v>
      </c>
      <c r="C112" s="138">
        <v>6.3200000000000006E-2</v>
      </c>
      <c r="D112" s="175">
        <v>0</v>
      </c>
      <c r="E112" s="138"/>
      <c r="F112" s="182">
        <v>6.3200000000000006E-2</v>
      </c>
      <c r="G112" s="104"/>
    </row>
    <row r="113" spans="1:7" x14ac:dyDescent="0.35">
      <c r="A113" s="104" t="s">
        <v>620</v>
      </c>
      <c r="B113" s="125" t="s">
        <v>1349</v>
      </c>
      <c r="C113" s="138">
        <v>5.4039999999999998E-2</v>
      </c>
      <c r="D113" s="175">
        <v>0</v>
      </c>
      <c r="E113" s="138"/>
      <c r="F113" s="182">
        <v>5.4039999999999998E-2</v>
      </c>
      <c r="G113" s="104"/>
    </row>
    <row r="114" spans="1:7" x14ac:dyDescent="0.35">
      <c r="A114" s="104" t="s">
        <v>621</v>
      </c>
      <c r="B114" s="125" t="s">
        <v>1350</v>
      </c>
      <c r="C114" s="138">
        <v>1.5560000000000001E-3</v>
      </c>
      <c r="D114" s="175">
        <v>0</v>
      </c>
      <c r="E114" s="138"/>
      <c r="F114" s="182">
        <v>1.5560000000000001E-3</v>
      </c>
      <c r="G114" s="104"/>
    </row>
    <row r="115" spans="1:7" x14ac:dyDescent="0.35">
      <c r="A115" s="104" t="s">
        <v>622</v>
      </c>
      <c r="B115" s="125" t="s">
        <v>1351</v>
      </c>
      <c r="C115" s="138">
        <v>1.218E-2</v>
      </c>
      <c r="D115" s="175">
        <v>0</v>
      </c>
      <c r="E115" s="138"/>
      <c r="F115" s="182">
        <v>1.218E-2</v>
      </c>
      <c r="G115" s="104"/>
    </row>
    <row r="116" spans="1:7" x14ac:dyDescent="0.35">
      <c r="A116" s="104" t="s">
        <v>623</v>
      </c>
      <c r="B116" s="125" t="s">
        <v>1352</v>
      </c>
      <c r="C116" s="138">
        <v>0.26860000000000001</v>
      </c>
      <c r="D116" s="175">
        <v>0</v>
      </c>
      <c r="E116" s="138"/>
      <c r="F116" s="182">
        <v>0.26860000000000001</v>
      </c>
      <c r="G116" s="104"/>
    </row>
    <row r="117" spans="1:7" x14ac:dyDescent="0.35">
      <c r="A117" s="104" t="s">
        <v>624</v>
      </c>
      <c r="B117" s="125" t="s">
        <v>1353</v>
      </c>
      <c r="C117" s="138">
        <v>0.1777</v>
      </c>
      <c r="D117" s="175">
        <v>0</v>
      </c>
      <c r="E117" s="138"/>
      <c r="F117" s="182">
        <v>0.1777</v>
      </c>
      <c r="G117" s="104"/>
    </row>
    <row r="118" spans="1:7" x14ac:dyDescent="0.35">
      <c r="A118" s="104" t="s">
        <v>625</v>
      </c>
      <c r="B118" s="125" t="s">
        <v>606</v>
      </c>
      <c r="C118" s="138"/>
      <c r="D118" s="138"/>
      <c r="E118" s="138"/>
      <c r="F118" s="138"/>
      <c r="G118" s="104"/>
    </row>
    <row r="119" spans="1:7" x14ac:dyDescent="0.35">
      <c r="A119" s="104" t="s">
        <v>626</v>
      </c>
      <c r="B119" s="125" t="s">
        <v>606</v>
      </c>
      <c r="C119" s="138"/>
      <c r="D119" s="138"/>
      <c r="E119" s="138"/>
      <c r="F119" s="138"/>
      <c r="G119" s="104"/>
    </row>
    <row r="120" spans="1:7" x14ac:dyDescent="0.35">
      <c r="A120" s="104" t="s">
        <v>627</v>
      </c>
      <c r="B120" s="125" t="s">
        <v>606</v>
      </c>
      <c r="C120" s="138"/>
      <c r="D120" s="138"/>
      <c r="E120" s="138"/>
      <c r="F120" s="138"/>
      <c r="G120" s="104"/>
    </row>
    <row r="121" spans="1:7" x14ac:dyDescent="0.35">
      <c r="A121" s="104" t="s">
        <v>628</v>
      </c>
      <c r="B121" s="125" t="s">
        <v>606</v>
      </c>
      <c r="C121" s="138"/>
      <c r="D121" s="138"/>
      <c r="E121" s="138"/>
      <c r="F121" s="138"/>
      <c r="G121" s="104"/>
    </row>
    <row r="122" spans="1:7" x14ac:dyDescent="0.35">
      <c r="A122" s="104" t="s">
        <v>629</v>
      </c>
      <c r="B122" s="125" t="s">
        <v>606</v>
      </c>
      <c r="C122" s="138"/>
      <c r="D122" s="138"/>
      <c r="E122" s="138"/>
      <c r="F122" s="138"/>
      <c r="G122" s="104"/>
    </row>
    <row r="123" spans="1:7" x14ac:dyDescent="0.35">
      <c r="A123" s="104" t="s">
        <v>630</v>
      </c>
      <c r="B123" s="125" t="s">
        <v>606</v>
      </c>
      <c r="C123" s="138"/>
      <c r="D123" s="138"/>
      <c r="E123" s="138"/>
      <c r="F123" s="138"/>
      <c r="G123" s="104"/>
    </row>
    <row r="124" spans="1:7" x14ac:dyDescent="0.35">
      <c r="A124" s="104" t="s">
        <v>631</v>
      </c>
      <c r="B124" s="125" t="s">
        <v>606</v>
      </c>
      <c r="C124" s="138"/>
      <c r="D124" s="138"/>
      <c r="E124" s="138"/>
      <c r="F124" s="138"/>
      <c r="G124" s="104"/>
    </row>
    <row r="125" spans="1:7" x14ac:dyDescent="0.35">
      <c r="A125" s="104" t="s">
        <v>632</v>
      </c>
      <c r="B125" s="125" t="s">
        <v>606</v>
      </c>
      <c r="C125" s="138"/>
      <c r="D125" s="138"/>
      <c r="E125" s="138"/>
      <c r="F125" s="138"/>
      <c r="G125" s="104"/>
    </row>
    <row r="126" spans="1:7" x14ac:dyDescent="0.35">
      <c r="A126" s="104" t="s">
        <v>633</v>
      </c>
      <c r="B126" s="125" t="s">
        <v>606</v>
      </c>
      <c r="C126" s="138"/>
      <c r="D126" s="138"/>
      <c r="E126" s="138"/>
      <c r="F126" s="138"/>
      <c r="G126" s="104"/>
    </row>
    <row r="127" spans="1:7" x14ac:dyDescent="0.35">
      <c r="A127" s="104" t="s">
        <v>634</v>
      </c>
      <c r="B127" s="125" t="s">
        <v>606</v>
      </c>
      <c r="C127" s="138"/>
      <c r="D127" s="138"/>
      <c r="E127" s="138"/>
      <c r="F127" s="138"/>
      <c r="G127" s="104"/>
    </row>
    <row r="128" spans="1:7" x14ac:dyDescent="0.35">
      <c r="A128" s="104" t="s">
        <v>635</v>
      </c>
      <c r="B128" s="125" t="s">
        <v>606</v>
      </c>
      <c r="C128" s="138"/>
      <c r="D128" s="138"/>
      <c r="E128" s="138"/>
      <c r="F128" s="138"/>
      <c r="G128" s="104"/>
    </row>
    <row r="129" spans="1:7" x14ac:dyDescent="0.35">
      <c r="A129" s="104" t="s">
        <v>636</v>
      </c>
      <c r="B129" s="125" t="s">
        <v>606</v>
      </c>
      <c r="C129" s="138"/>
      <c r="D129" s="138"/>
      <c r="E129" s="138"/>
      <c r="F129" s="138"/>
      <c r="G129" s="104"/>
    </row>
    <row r="130" spans="1:7" x14ac:dyDescent="0.35">
      <c r="A130" s="104" t="s">
        <v>1281</v>
      </c>
      <c r="B130" s="125" t="s">
        <v>606</v>
      </c>
      <c r="C130" s="138"/>
      <c r="D130" s="138"/>
      <c r="E130" s="138"/>
      <c r="F130" s="138"/>
      <c r="G130" s="104"/>
    </row>
    <row r="131" spans="1:7" x14ac:dyDescent="0.35">
      <c r="A131" s="104" t="s">
        <v>1282</v>
      </c>
      <c r="B131" s="125" t="s">
        <v>606</v>
      </c>
      <c r="C131" s="138"/>
      <c r="D131" s="138"/>
      <c r="E131" s="138"/>
      <c r="F131" s="138"/>
      <c r="G131" s="104"/>
    </row>
    <row r="132" spans="1:7" x14ac:dyDescent="0.35">
      <c r="A132" s="104" t="s">
        <v>1283</v>
      </c>
      <c r="B132" s="125" t="s">
        <v>606</v>
      </c>
      <c r="C132" s="138"/>
      <c r="D132" s="138"/>
      <c r="E132" s="138"/>
      <c r="F132" s="138"/>
      <c r="G132" s="104"/>
    </row>
    <row r="133" spans="1:7" x14ac:dyDescent="0.35">
      <c r="A133" s="104" t="s">
        <v>1284</v>
      </c>
      <c r="B133" s="125" t="s">
        <v>606</v>
      </c>
      <c r="C133" s="138"/>
      <c r="D133" s="138"/>
      <c r="E133" s="138"/>
      <c r="F133" s="138"/>
      <c r="G133" s="104"/>
    </row>
    <row r="134" spans="1:7" x14ac:dyDescent="0.35">
      <c r="A134" s="104" t="s">
        <v>1285</v>
      </c>
      <c r="B134" s="125" t="s">
        <v>606</v>
      </c>
      <c r="C134" s="138"/>
      <c r="D134" s="138"/>
      <c r="E134" s="138"/>
      <c r="F134" s="138"/>
      <c r="G134" s="104"/>
    </row>
    <row r="135" spans="1:7" x14ac:dyDescent="0.35">
      <c r="A135" s="104" t="s">
        <v>1286</v>
      </c>
      <c r="B135" s="125" t="s">
        <v>606</v>
      </c>
      <c r="C135" s="138"/>
      <c r="D135" s="138"/>
      <c r="E135" s="138"/>
      <c r="F135" s="138"/>
      <c r="G135" s="104"/>
    </row>
    <row r="136" spans="1:7" x14ac:dyDescent="0.35">
      <c r="A136" s="104" t="s">
        <v>1287</v>
      </c>
      <c r="B136" s="125" t="s">
        <v>606</v>
      </c>
      <c r="C136" s="138"/>
      <c r="D136" s="138"/>
      <c r="E136" s="138"/>
      <c r="F136" s="138"/>
      <c r="G136" s="104"/>
    </row>
    <row r="137" spans="1:7" x14ac:dyDescent="0.35">
      <c r="A137" s="104" t="s">
        <v>1288</v>
      </c>
      <c r="B137" s="125" t="s">
        <v>606</v>
      </c>
      <c r="C137" s="138"/>
      <c r="D137" s="138"/>
      <c r="E137" s="138"/>
      <c r="F137" s="138"/>
      <c r="G137" s="104"/>
    </row>
    <row r="138" spans="1:7" x14ac:dyDescent="0.35">
      <c r="A138" s="104" t="s">
        <v>1289</v>
      </c>
      <c r="B138" s="125" t="s">
        <v>606</v>
      </c>
      <c r="C138" s="138"/>
      <c r="D138" s="138"/>
      <c r="E138" s="138"/>
      <c r="F138" s="138"/>
      <c r="G138" s="104"/>
    </row>
    <row r="139" spans="1:7" x14ac:dyDescent="0.35">
      <c r="A139" s="104" t="s">
        <v>1290</v>
      </c>
      <c r="B139" s="125" t="s">
        <v>606</v>
      </c>
      <c r="C139" s="138"/>
      <c r="D139" s="138"/>
      <c r="E139" s="138"/>
      <c r="F139" s="138"/>
      <c r="G139" s="104"/>
    </row>
    <row r="140" spans="1:7" x14ac:dyDescent="0.35">
      <c r="A140" s="104" t="s">
        <v>1291</v>
      </c>
      <c r="B140" s="125" t="s">
        <v>606</v>
      </c>
      <c r="C140" s="138"/>
      <c r="D140" s="138"/>
      <c r="E140" s="138"/>
      <c r="F140" s="138"/>
      <c r="G140" s="104"/>
    </row>
    <row r="141" spans="1:7" x14ac:dyDescent="0.35">
      <c r="A141" s="104" t="s">
        <v>1292</v>
      </c>
      <c r="B141" s="125" t="s">
        <v>606</v>
      </c>
      <c r="C141" s="138"/>
      <c r="D141" s="138"/>
      <c r="E141" s="138"/>
      <c r="F141" s="138"/>
      <c r="G141" s="104"/>
    </row>
    <row r="142" spans="1:7" x14ac:dyDescent="0.35">
      <c r="A142" s="104" t="s">
        <v>1293</v>
      </c>
      <c r="B142" s="125" t="s">
        <v>606</v>
      </c>
      <c r="C142" s="138"/>
      <c r="D142" s="138"/>
      <c r="E142" s="138"/>
      <c r="F142" s="138"/>
      <c r="G142" s="104"/>
    </row>
    <row r="143" spans="1:7" x14ac:dyDescent="0.35">
      <c r="A143" s="104" t="s">
        <v>1294</v>
      </c>
      <c r="B143" s="125" t="s">
        <v>606</v>
      </c>
      <c r="C143" s="138"/>
      <c r="D143" s="138"/>
      <c r="E143" s="138"/>
      <c r="F143" s="138"/>
      <c r="G143" s="104"/>
    </row>
    <row r="144" spans="1:7" x14ac:dyDescent="0.35">
      <c r="A144" s="104" t="s">
        <v>1295</v>
      </c>
      <c r="B144" s="125" t="s">
        <v>606</v>
      </c>
      <c r="C144" s="138"/>
      <c r="D144" s="138"/>
      <c r="E144" s="138"/>
      <c r="F144" s="138"/>
      <c r="G144" s="104"/>
    </row>
    <row r="145" spans="1:7" x14ac:dyDescent="0.35">
      <c r="A145" s="104" t="s">
        <v>1296</v>
      </c>
      <c r="B145" s="125" t="s">
        <v>606</v>
      </c>
      <c r="C145" s="138"/>
      <c r="D145" s="138"/>
      <c r="E145" s="138"/>
      <c r="F145" s="138"/>
      <c r="G145" s="104"/>
    </row>
    <row r="146" spans="1:7" x14ac:dyDescent="0.35">
      <c r="A146" s="104" t="s">
        <v>1297</v>
      </c>
      <c r="B146" s="125" t="s">
        <v>606</v>
      </c>
      <c r="C146" s="138"/>
      <c r="D146" s="138"/>
      <c r="E146" s="138"/>
      <c r="F146" s="138"/>
      <c r="G146" s="104"/>
    </row>
    <row r="147" spans="1:7" x14ac:dyDescent="0.35">
      <c r="A147" s="104" t="s">
        <v>1298</v>
      </c>
      <c r="B147" s="125" t="s">
        <v>606</v>
      </c>
      <c r="C147" s="138"/>
      <c r="D147" s="138"/>
      <c r="E147" s="138"/>
      <c r="F147" s="138"/>
      <c r="G147" s="104"/>
    </row>
    <row r="148" spans="1:7" x14ac:dyDescent="0.35">
      <c r="A148" s="104" t="s">
        <v>1299</v>
      </c>
      <c r="B148" s="125" t="s">
        <v>606</v>
      </c>
      <c r="C148" s="138"/>
      <c r="D148" s="138"/>
      <c r="E148" s="138"/>
      <c r="F148" s="138"/>
      <c r="G148" s="104"/>
    </row>
    <row r="149" spans="1:7" ht="15" customHeight="1" x14ac:dyDescent="0.35">
      <c r="A149" s="115"/>
      <c r="B149" s="116" t="s">
        <v>637</v>
      </c>
      <c r="C149" s="115" t="s">
        <v>512</v>
      </c>
      <c r="D149" s="115" t="s">
        <v>513</v>
      </c>
      <c r="E149" s="122"/>
      <c r="F149" s="117" t="s">
        <v>480</v>
      </c>
      <c r="G149" s="117"/>
    </row>
    <row r="150" spans="1:7" x14ac:dyDescent="0.35">
      <c r="A150" s="104" t="s">
        <v>638</v>
      </c>
      <c r="B150" s="104" t="s">
        <v>639</v>
      </c>
      <c r="C150" s="138">
        <v>5.3999999999999999E-2</v>
      </c>
      <c r="D150" s="138">
        <v>0</v>
      </c>
      <c r="E150" s="139"/>
      <c r="F150" s="182">
        <v>5.3999999999999999E-2</v>
      </c>
    </row>
    <row r="151" spans="1:7" x14ac:dyDescent="0.35">
      <c r="A151" s="104" t="s">
        <v>640</v>
      </c>
      <c r="B151" s="104" t="s">
        <v>641</v>
      </c>
      <c r="C151" s="138">
        <v>0.94599999999999995</v>
      </c>
      <c r="D151" s="138">
        <v>0</v>
      </c>
      <c r="E151" s="139"/>
      <c r="F151" s="182">
        <v>0.94599999999999995</v>
      </c>
    </row>
    <row r="152" spans="1:7" x14ac:dyDescent="0.35">
      <c r="A152" s="104" t="s">
        <v>642</v>
      </c>
      <c r="B152" s="104" t="s">
        <v>95</v>
      </c>
      <c r="C152" s="138">
        <v>0</v>
      </c>
      <c r="D152" s="138">
        <v>0</v>
      </c>
      <c r="E152" s="139"/>
      <c r="F152" s="182">
        <v>0</v>
      </c>
    </row>
    <row r="153" spans="1:7" outlineLevel="1" x14ac:dyDescent="0.35">
      <c r="A153" s="104" t="s">
        <v>643</v>
      </c>
      <c r="C153" s="138"/>
      <c r="D153" s="138"/>
      <c r="E153" s="139"/>
      <c r="F153" s="138"/>
    </row>
    <row r="154" spans="1:7" outlineLevel="1" x14ac:dyDescent="0.35">
      <c r="A154" s="104" t="s">
        <v>644</v>
      </c>
      <c r="C154" s="138"/>
      <c r="D154" s="138"/>
      <c r="E154" s="139"/>
      <c r="F154" s="138"/>
    </row>
    <row r="155" spans="1:7" outlineLevel="1" x14ac:dyDescent="0.35">
      <c r="A155" s="104" t="s">
        <v>645</v>
      </c>
      <c r="C155" s="138"/>
      <c r="D155" s="138"/>
      <c r="E155" s="139"/>
      <c r="F155" s="138"/>
    </row>
    <row r="156" spans="1:7" outlineLevel="1" x14ac:dyDescent="0.35">
      <c r="A156" s="104" t="s">
        <v>646</v>
      </c>
      <c r="C156" s="138"/>
      <c r="D156" s="138"/>
      <c r="E156" s="139"/>
      <c r="F156" s="138"/>
    </row>
    <row r="157" spans="1:7" outlineLevel="1" x14ac:dyDescent="0.35">
      <c r="A157" s="104" t="s">
        <v>647</v>
      </c>
      <c r="C157" s="138"/>
      <c r="D157" s="138"/>
      <c r="E157" s="139"/>
      <c r="F157" s="138"/>
    </row>
    <row r="158" spans="1:7" outlineLevel="1" x14ac:dyDescent="0.35">
      <c r="A158" s="104" t="s">
        <v>648</v>
      </c>
      <c r="C158" s="138"/>
      <c r="D158" s="138"/>
      <c r="E158" s="139"/>
      <c r="F158" s="138"/>
    </row>
    <row r="159" spans="1:7" ht="15" customHeight="1" x14ac:dyDescent="0.35">
      <c r="A159" s="115"/>
      <c r="B159" s="116" t="s">
        <v>649</v>
      </c>
      <c r="C159" s="115" t="s">
        <v>512</v>
      </c>
      <c r="D159" s="115" t="s">
        <v>513</v>
      </c>
      <c r="E159" s="122"/>
      <c r="F159" s="117" t="s">
        <v>480</v>
      </c>
      <c r="G159" s="117"/>
    </row>
    <row r="160" spans="1:7" x14ac:dyDescent="0.35">
      <c r="A160" s="104" t="s">
        <v>650</v>
      </c>
      <c r="B160" s="104" t="s">
        <v>651</v>
      </c>
      <c r="C160" s="138">
        <v>0</v>
      </c>
      <c r="D160" s="138">
        <v>0</v>
      </c>
      <c r="E160" s="139"/>
      <c r="F160" s="175">
        <v>0</v>
      </c>
    </row>
    <row r="161" spans="1:7" x14ac:dyDescent="0.35">
      <c r="A161" s="104" t="s">
        <v>652</v>
      </c>
      <c r="B161" s="104" t="s">
        <v>653</v>
      </c>
      <c r="C161" s="138">
        <v>1</v>
      </c>
      <c r="D161" s="138">
        <v>0</v>
      </c>
      <c r="E161" s="139"/>
      <c r="F161" s="175">
        <v>1</v>
      </c>
    </row>
    <row r="162" spans="1:7" x14ac:dyDescent="0.35">
      <c r="A162" s="104" t="s">
        <v>654</v>
      </c>
      <c r="B162" s="104" t="s">
        <v>95</v>
      </c>
      <c r="C162" s="138">
        <v>0</v>
      </c>
      <c r="D162" s="138">
        <v>0</v>
      </c>
      <c r="E162" s="139"/>
      <c r="F162" s="175">
        <v>0</v>
      </c>
    </row>
    <row r="163" spans="1:7" outlineLevel="1" x14ac:dyDescent="0.35">
      <c r="A163" s="104" t="s">
        <v>655</v>
      </c>
      <c r="E163" s="99"/>
    </row>
    <row r="164" spans="1:7" outlineLevel="1" x14ac:dyDescent="0.35">
      <c r="A164" s="104" t="s">
        <v>656</v>
      </c>
      <c r="E164" s="99"/>
    </row>
    <row r="165" spans="1:7" outlineLevel="1" x14ac:dyDescent="0.35">
      <c r="A165" s="104" t="s">
        <v>657</v>
      </c>
      <c r="E165" s="99"/>
    </row>
    <row r="166" spans="1:7" outlineLevel="1" x14ac:dyDescent="0.35">
      <c r="A166" s="104" t="s">
        <v>658</v>
      </c>
      <c r="E166" s="99"/>
    </row>
    <row r="167" spans="1:7" outlineLevel="1" x14ac:dyDescent="0.35">
      <c r="A167" s="104" t="s">
        <v>659</v>
      </c>
      <c r="E167" s="99"/>
    </row>
    <row r="168" spans="1:7" outlineLevel="1" x14ac:dyDescent="0.35">
      <c r="A168" s="104" t="s">
        <v>660</v>
      </c>
      <c r="E168" s="99"/>
    </row>
    <row r="169" spans="1:7" ht="15" customHeight="1" x14ac:dyDescent="0.35">
      <c r="A169" s="115"/>
      <c r="B169" s="116" t="s">
        <v>661</v>
      </c>
      <c r="C169" s="115" t="s">
        <v>512</v>
      </c>
      <c r="D169" s="115" t="s">
        <v>513</v>
      </c>
      <c r="E169" s="122"/>
      <c r="F169" s="117" t="s">
        <v>480</v>
      </c>
      <c r="G169" s="117"/>
    </row>
    <row r="170" spans="1:7" x14ac:dyDescent="0.35">
      <c r="A170" s="104" t="s">
        <v>662</v>
      </c>
      <c r="B170" s="126" t="s">
        <v>663</v>
      </c>
      <c r="C170" s="138">
        <v>0.19170000000000001</v>
      </c>
      <c r="D170" s="138">
        <v>0</v>
      </c>
      <c r="E170" s="139"/>
      <c r="F170" s="182">
        <v>0.19170000000000001</v>
      </c>
    </row>
    <row r="171" spans="1:7" x14ac:dyDescent="0.35">
      <c r="A171" s="104" t="s">
        <v>664</v>
      </c>
      <c r="B171" s="126" t="s">
        <v>665</v>
      </c>
      <c r="C171" s="138">
        <v>0.21779999999999999</v>
      </c>
      <c r="D171" s="138">
        <v>0</v>
      </c>
      <c r="E171" s="139"/>
      <c r="F171" s="182">
        <v>0.21779999999999999</v>
      </c>
    </row>
    <row r="172" spans="1:7" x14ac:dyDescent="0.35">
      <c r="A172" s="104" t="s">
        <v>666</v>
      </c>
      <c r="B172" s="126" t="s">
        <v>667</v>
      </c>
      <c r="C172" s="138">
        <v>0.19370000000000001</v>
      </c>
      <c r="D172" s="138">
        <v>0</v>
      </c>
      <c r="E172" s="138"/>
      <c r="F172" s="182">
        <v>0.19370000000000001</v>
      </c>
    </row>
    <row r="173" spans="1:7" x14ac:dyDescent="0.35">
      <c r="A173" s="104" t="s">
        <v>668</v>
      </c>
      <c r="B173" s="126" t="s">
        <v>669</v>
      </c>
      <c r="C173" s="138">
        <v>0.2132</v>
      </c>
      <c r="D173" s="138">
        <v>0</v>
      </c>
      <c r="E173" s="138"/>
      <c r="F173" s="182">
        <v>0.2132</v>
      </c>
    </row>
    <row r="174" spans="1:7" x14ac:dyDescent="0.35">
      <c r="A174" s="104" t="s">
        <v>670</v>
      </c>
      <c r="B174" s="126" t="s">
        <v>671</v>
      </c>
      <c r="C174" s="138">
        <v>0.18360000000000001</v>
      </c>
      <c r="D174" s="138">
        <v>0</v>
      </c>
      <c r="E174" s="138"/>
      <c r="F174" s="182">
        <v>0.18360000000000001</v>
      </c>
    </row>
    <row r="175" spans="1:7" outlineLevel="1" x14ac:dyDescent="0.35">
      <c r="A175" s="104" t="s">
        <v>672</v>
      </c>
      <c r="B175" s="123"/>
      <c r="C175" s="138"/>
      <c r="D175" s="138"/>
      <c r="E175" s="138"/>
      <c r="F175" s="138"/>
    </row>
    <row r="176" spans="1:7" outlineLevel="1" x14ac:dyDescent="0.35">
      <c r="A176" s="104" t="s">
        <v>673</v>
      </c>
      <c r="B176" s="123"/>
      <c r="C176" s="138"/>
      <c r="D176" s="138"/>
      <c r="E176" s="138"/>
      <c r="F176" s="138"/>
    </row>
    <row r="177" spans="1:7" outlineLevel="1" x14ac:dyDescent="0.35">
      <c r="A177" s="104" t="s">
        <v>674</v>
      </c>
      <c r="B177" s="126"/>
      <c r="C177" s="138"/>
      <c r="D177" s="138"/>
      <c r="E177" s="138"/>
      <c r="F177" s="138"/>
    </row>
    <row r="178" spans="1:7" outlineLevel="1" x14ac:dyDescent="0.35">
      <c r="A178" s="104" t="s">
        <v>675</v>
      </c>
      <c r="B178" s="126"/>
      <c r="C178" s="138"/>
      <c r="D178" s="138"/>
      <c r="E178" s="138"/>
      <c r="F178" s="138"/>
    </row>
    <row r="179" spans="1:7" ht="15" customHeight="1" x14ac:dyDescent="0.35">
      <c r="A179" s="115"/>
      <c r="B179" s="116" t="s">
        <v>676</v>
      </c>
      <c r="C179" s="115" t="s">
        <v>512</v>
      </c>
      <c r="D179" s="115" t="s">
        <v>513</v>
      </c>
      <c r="E179" s="122"/>
      <c r="F179" s="117" t="s">
        <v>480</v>
      </c>
      <c r="G179" s="117"/>
    </row>
    <row r="180" spans="1:7" x14ac:dyDescent="0.35">
      <c r="A180" s="104" t="s">
        <v>677</v>
      </c>
      <c r="B180" s="104" t="s">
        <v>678</v>
      </c>
      <c r="C180" s="138">
        <v>0</v>
      </c>
      <c r="D180" s="138">
        <v>0</v>
      </c>
      <c r="E180" s="139"/>
      <c r="F180" s="138">
        <v>0</v>
      </c>
    </row>
    <row r="181" spans="1:7" outlineLevel="1" x14ac:dyDescent="0.35">
      <c r="A181" s="104" t="s">
        <v>679</v>
      </c>
      <c r="B181" s="127"/>
      <c r="C181" s="138"/>
      <c r="D181" s="138"/>
      <c r="E181" s="139"/>
      <c r="F181" s="138"/>
    </row>
    <row r="182" spans="1:7" outlineLevel="1" x14ac:dyDescent="0.35">
      <c r="A182" s="104" t="s">
        <v>680</v>
      </c>
      <c r="B182" s="127"/>
      <c r="C182" s="138"/>
      <c r="D182" s="138"/>
      <c r="E182" s="139"/>
      <c r="F182" s="138"/>
    </row>
    <row r="183" spans="1:7" outlineLevel="1" x14ac:dyDescent="0.35">
      <c r="A183" s="104" t="s">
        <v>681</v>
      </c>
      <c r="B183" s="127"/>
      <c r="C183" s="138"/>
      <c r="D183" s="138"/>
      <c r="E183" s="139"/>
      <c r="F183" s="138"/>
    </row>
    <row r="184" spans="1:7" outlineLevel="1" x14ac:dyDescent="0.35">
      <c r="A184" s="104" t="s">
        <v>682</v>
      </c>
      <c r="B184" s="127"/>
      <c r="C184" s="138"/>
      <c r="D184" s="138"/>
      <c r="E184" s="139"/>
      <c r="F184" s="138"/>
    </row>
    <row r="185" spans="1:7" ht="18.5" x14ac:dyDescent="0.35">
      <c r="A185" s="128"/>
      <c r="B185" s="129" t="s">
        <v>477</v>
      </c>
      <c r="C185" s="128"/>
      <c r="D185" s="128"/>
      <c r="E185" s="128"/>
      <c r="F185" s="130"/>
      <c r="G185" s="130"/>
    </row>
    <row r="186" spans="1:7" ht="15" customHeight="1" x14ac:dyDescent="0.35">
      <c r="A186" s="115"/>
      <c r="B186" s="116" t="s">
        <v>683</v>
      </c>
      <c r="C186" s="115" t="s">
        <v>684</v>
      </c>
      <c r="D186" s="115" t="s">
        <v>685</v>
      </c>
      <c r="E186" s="122"/>
      <c r="F186" s="115" t="s">
        <v>512</v>
      </c>
      <c r="G186" s="115" t="s">
        <v>686</v>
      </c>
    </row>
    <row r="187" spans="1:7" x14ac:dyDescent="0.35">
      <c r="A187" s="104" t="s">
        <v>687</v>
      </c>
      <c r="B187" s="125" t="s">
        <v>688</v>
      </c>
      <c r="C187" s="160">
        <v>80.099999999999994</v>
      </c>
      <c r="E187" s="131"/>
      <c r="F187" s="132"/>
      <c r="G187" s="132"/>
    </row>
    <row r="188" spans="1:7" x14ac:dyDescent="0.35">
      <c r="A188" s="131"/>
      <c r="B188" s="133"/>
      <c r="C188" s="131"/>
      <c r="D188" s="131"/>
      <c r="E188" s="131"/>
      <c r="F188" s="132"/>
      <c r="G188" s="132"/>
    </row>
    <row r="189" spans="1:7" x14ac:dyDescent="0.35">
      <c r="B189" s="125" t="s">
        <v>689</v>
      </c>
      <c r="C189" s="131"/>
      <c r="D189" s="131"/>
      <c r="E189" s="131"/>
      <c r="F189" s="132"/>
      <c r="G189" s="132"/>
    </row>
    <row r="190" spans="1:7" x14ac:dyDescent="0.35">
      <c r="A190" s="104" t="s">
        <v>690</v>
      </c>
      <c r="B190" s="174" t="s">
        <v>1354</v>
      </c>
      <c r="C190" s="160">
        <v>63.994157979999997</v>
      </c>
      <c r="D190" s="163">
        <v>4087</v>
      </c>
      <c r="E190" s="131"/>
      <c r="F190" s="159">
        <f>IF($C$214=0,"",IF(C190="[for completion]","",IF(C190="","",C190/$C$214)))</f>
        <v>3.3833521775652818E-2</v>
      </c>
      <c r="G190" s="159">
        <f>IF($D$214=0,"",IF(D190="[for completion]","",IF(D190="","",D190/$D$214)))</f>
        <v>0.17317796610169492</v>
      </c>
    </row>
    <row r="191" spans="1:7" x14ac:dyDescent="0.35">
      <c r="A191" s="104" t="s">
        <v>691</v>
      </c>
      <c r="B191" s="174" t="s">
        <v>1355</v>
      </c>
      <c r="C191" s="160">
        <v>182.144813</v>
      </c>
      <c r="D191" s="163">
        <v>4897</v>
      </c>
      <c r="E191" s="131"/>
      <c r="F191" s="159">
        <f t="shared" ref="F191:F213" si="1">IF($C$214=0,"",IF(C191="[for completion]","",IF(C191="","",C191/$C$214)))</f>
        <v>9.6299423126775099E-2</v>
      </c>
      <c r="G191" s="159">
        <f t="shared" ref="G191:G213" si="2">IF($D$214=0,"",IF(D191="[for completion]","",IF(D191="","",D191/$D$214)))</f>
        <v>0.20749999999999999</v>
      </c>
    </row>
    <row r="192" spans="1:7" x14ac:dyDescent="0.35">
      <c r="A192" s="104" t="s">
        <v>692</v>
      </c>
      <c r="B192" s="174" t="s">
        <v>1356</v>
      </c>
      <c r="C192" s="160">
        <v>556.02933700000006</v>
      </c>
      <c r="D192" s="163">
        <v>7551</v>
      </c>
      <c r="E192" s="131"/>
      <c r="F192" s="159">
        <f t="shared" si="1"/>
        <v>0.29397106353318569</v>
      </c>
      <c r="G192" s="159">
        <f t="shared" si="2"/>
        <v>0.31995762711864406</v>
      </c>
    </row>
    <row r="193" spans="1:7" x14ac:dyDescent="0.35">
      <c r="A193" s="104" t="s">
        <v>693</v>
      </c>
      <c r="B193" s="174" t="s">
        <v>1357</v>
      </c>
      <c r="C193" s="160">
        <v>514.05670799999996</v>
      </c>
      <c r="D193" s="163">
        <v>4222</v>
      </c>
      <c r="E193" s="131"/>
      <c r="F193" s="159">
        <f t="shared" si="1"/>
        <v>0.2717802589022893</v>
      </c>
      <c r="G193" s="159">
        <f t="shared" si="2"/>
        <v>0.17889830508474577</v>
      </c>
    </row>
    <row r="194" spans="1:7" x14ac:dyDescent="0.35">
      <c r="A194" s="104" t="s">
        <v>694</v>
      </c>
      <c r="B194" s="174" t="s">
        <v>1358</v>
      </c>
      <c r="C194" s="160">
        <v>315.49808200000001</v>
      </c>
      <c r="D194" s="163">
        <v>1842</v>
      </c>
      <c r="E194" s="131"/>
      <c r="F194" s="159">
        <f t="shared" si="1"/>
        <v>0.16680290145953258</v>
      </c>
      <c r="G194" s="159">
        <f t="shared" si="2"/>
        <v>7.8050847457627123E-2</v>
      </c>
    </row>
    <row r="195" spans="1:7" x14ac:dyDescent="0.35">
      <c r="A195" s="104" t="s">
        <v>695</v>
      </c>
      <c r="B195" s="174" t="s">
        <v>1359</v>
      </c>
      <c r="C195" s="160">
        <v>134.984003</v>
      </c>
      <c r="D195" s="163">
        <v>612</v>
      </c>
      <c r="E195" s="131"/>
      <c r="F195" s="159">
        <f t="shared" si="1"/>
        <v>7.1365642568382556E-2</v>
      </c>
      <c r="G195" s="159">
        <f t="shared" si="2"/>
        <v>2.5932203389830509E-2</v>
      </c>
    </row>
    <row r="196" spans="1:7" x14ac:dyDescent="0.35">
      <c r="A196" s="104" t="s">
        <v>696</v>
      </c>
      <c r="B196" s="174" t="s">
        <v>1360</v>
      </c>
      <c r="C196" s="160">
        <v>56.070909909999997</v>
      </c>
      <c r="D196" s="163">
        <v>206</v>
      </c>
      <c r="E196" s="131"/>
      <c r="F196" s="159">
        <f t="shared" si="1"/>
        <v>2.964452398941702E-2</v>
      </c>
      <c r="G196" s="159">
        <f t="shared" si="2"/>
        <v>8.7288135593220333E-3</v>
      </c>
    </row>
    <row r="197" spans="1:7" x14ac:dyDescent="0.35">
      <c r="A197" s="104" t="s">
        <v>697</v>
      </c>
      <c r="B197" s="174" t="s">
        <v>1361</v>
      </c>
      <c r="C197" s="160">
        <v>68.664399520000003</v>
      </c>
      <c r="D197" s="163">
        <v>183</v>
      </c>
      <c r="E197" s="131"/>
      <c r="F197" s="159">
        <f t="shared" si="1"/>
        <v>3.6302664644764893E-2</v>
      </c>
      <c r="G197" s="159">
        <f t="shared" si="2"/>
        <v>7.7542372881355933E-3</v>
      </c>
    </row>
    <row r="198" spans="1:7" x14ac:dyDescent="0.35">
      <c r="A198" s="104" t="s">
        <v>698</v>
      </c>
      <c r="B198" s="125" t="s">
        <v>606</v>
      </c>
      <c r="C198" s="160"/>
      <c r="D198" s="163"/>
      <c r="E198" s="131"/>
      <c r="F198" s="159" t="str">
        <f t="shared" si="1"/>
        <v/>
      </c>
      <c r="G198" s="159" t="str">
        <f t="shared" si="2"/>
        <v/>
      </c>
    </row>
    <row r="199" spans="1:7" x14ac:dyDescent="0.35">
      <c r="A199" s="104" t="s">
        <v>699</v>
      </c>
      <c r="B199" s="125" t="s">
        <v>606</v>
      </c>
      <c r="C199" s="160"/>
      <c r="D199" s="163"/>
      <c r="E199" s="125"/>
      <c r="F199" s="159" t="str">
        <f t="shared" si="1"/>
        <v/>
      </c>
      <c r="G199" s="159" t="str">
        <f t="shared" si="2"/>
        <v/>
      </c>
    </row>
    <row r="200" spans="1:7" x14ac:dyDescent="0.35">
      <c r="A200" s="104" t="s">
        <v>700</v>
      </c>
      <c r="B200" s="125" t="s">
        <v>606</v>
      </c>
      <c r="C200" s="160"/>
      <c r="D200" s="163"/>
      <c r="E200" s="125"/>
      <c r="F200" s="159" t="str">
        <f t="shared" si="1"/>
        <v/>
      </c>
      <c r="G200" s="159" t="str">
        <f t="shared" si="2"/>
        <v/>
      </c>
    </row>
    <row r="201" spans="1:7" x14ac:dyDescent="0.35">
      <c r="A201" s="104" t="s">
        <v>701</v>
      </c>
      <c r="B201" s="125" t="s">
        <v>606</v>
      </c>
      <c r="C201" s="160"/>
      <c r="D201" s="163"/>
      <c r="E201" s="125"/>
      <c r="F201" s="159" t="str">
        <f t="shared" si="1"/>
        <v/>
      </c>
      <c r="G201" s="159" t="str">
        <f t="shared" si="2"/>
        <v/>
      </c>
    </row>
    <row r="202" spans="1:7" x14ac:dyDescent="0.35">
      <c r="A202" s="104" t="s">
        <v>702</v>
      </c>
      <c r="B202" s="125" t="s">
        <v>606</v>
      </c>
      <c r="C202" s="160"/>
      <c r="D202" s="163"/>
      <c r="E202" s="125"/>
      <c r="F202" s="159" t="str">
        <f t="shared" si="1"/>
        <v/>
      </c>
      <c r="G202" s="159" t="str">
        <f t="shared" si="2"/>
        <v/>
      </c>
    </row>
    <row r="203" spans="1:7" x14ac:dyDescent="0.35">
      <c r="A203" s="104" t="s">
        <v>703</v>
      </c>
      <c r="B203" s="125" t="s">
        <v>606</v>
      </c>
      <c r="C203" s="160"/>
      <c r="D203" s="163"/>
      <c r="E203" s="125"/>
      <c r="F203" s="159" t="str">
        <f t="shared" si="1"/>
        <v/>
      </c>
      <c r="G203" s="159" t="str">
        <f t="shared" si="2"/>
        <v/>
      </c>
    </row>
    <row r="204" spans="1:7" x14ac:dyDescent="0.35">
      <c r="A204" s="104" t="s">
        <v>704</v>
      </c>
      <c r="B204" s="125" t="s">
        <v>606</v>
      </c>
      <c r="C204" s="160"/>
      <c r="D204" s="163"/>
      <c r="E204" s="125"/>
      <c r="F204" s="159" t="str">
        <f t="shared" si="1"/>
        <v/>
      </c>
      <c r="G204" s="159" t="str">
        <f t="shared" si="2"/>
        <v/>
      </c>
    </row>
    <row r="205" spans="1:7" x14ac:dyDescent="0.35">
      <c r="A205" s="104" t="s">
        <v>705</v>
      </c>
      <c r="B205" s="125" t="s">
        <v>606</v>
      </c>
      <c r="C205" s="160"/>
      <c r="D205" s="163"/>
      <c r="F205" s="159" t="str">
        <f t="shared" si="1"/>
        <v/>
      </c>
      <c r="G205" s="159" t="str">
        <f t="shared" si="2"/>
        <v/>
      </c>
    </row>
    <row r="206" spans="1:7" x14ac:dyDescent="0.35">
      <c r="A206" s="104" t="s">
        <v>706</v>
      </c>
      <c r="B206" s="125" t="s">
        <v>606</v>
      </c>
      <c r="C206" s="160"/>
      <c r="D206" s="163"/>
      <c r="E206" s="120"/>
      <c r="F206" s="159" t="str">
        <f t="shared" si="1"/>
        <v/>
      </c>
      <c r="G206" s="159" t="str">
        <f t="shared" si="2"/>
        <v/>
      </c>
    </row>
    <row r="207" spans="1:7" x14ac:dyDescent="0.35">
      <c r="A207" s="104" t="s">
        <v>707</v>
      </c>
      <c r="B207" s="125" t="s">
        <v>606</v>
      </c>
      <c r="C207" s="160"/>
      <c r="D207" s="163"/>
      <c r="E207" s="120"/>
      <c r="F207" s="159" t="str">
        <f t="shared" si="1"/>
        <v/>
      </c>
      <c r="G207" s="159" t="str">
        <f t="shared" si="2"/>
        <v/>
      </c>
    </row>
    <row r="208" spans="1:7" x14ac:dyDescent="0.35">
      <c r="A208" s="104" t="s">
        <v>708</v>
      </c>
      <c r="B208" s="125" t="s">
        <v>606</v>
      </c>
      <c r="C208" s="160"/>
      <c r="D208" s="163"/>
      <c r="E208" s="120"/>
      <c r="F208" s="159" t="str">
        <f t="shared" si="1"/>
        <v/>
      </c>
      <c r="G208" s="159" t="str">
        <f t="shared" si="2"/>
        <v/>
      </c>
    </row>
    <row r="209" spans="1:7" x14ac:dyDescent="0.35">
      <c r="A209" s="104" t="s">
        <v>709</v>
      </c>
      <c r="B209" s="125" t="s">
        <v>606</v>
      </c>
      <c r="C209" s="160"/>
      <c r="D209" s="163"/>
      <c r="E209" s="120"/>
      <c r="F209" s="159" t="str">
        <f t="shared" si="1"/>
        <v/>
      </c>
      <c r="G209" s="159" t="str">
        <f t="shared" si="2"/>
        <v/>
      </c>
    </row>
    <row r="210" spans="1:7" x14ac:dyDescent="0.35">
      <c r="A210" s="104" t="s">
        <v>710</v>
      </c>
      <c r="B210" s="125" t="s">
        <v>606</v>
      </c>
      <c r="C210" s="160"/>
      <c r="D210" s="163"/>
      <c r="E210" s="120"/>
      <c r="F210" s="159" t="str">
        <f t="shared" si="1"/>
        <v/>
      </c>
      <c r="G210" s="159" t="str">
        <f t="shared" si="2"/>
        <v/>
      </c>
    </row>
    <row r="211" spans="1:7" x14ac:dyDescent="0.35">
      <c r="A211" s="104" t="s">
        <v>711</v>
      </c>
      <c r="B211" s="125" t="s">
        <v>606</v>
      </c>
      <c r="C211" s="160"/>
      <c r="D211" s="163"/>
      <c r="E211" s="120"/>
      <c r="F211" s="159" t="str">
        <f t="shared" si="1"/>
        <v/>
      </c>
      <c r="G211" s="159" t="str">
        <f t="shared" si="2"/>
        <v/>
      </c>
    </row>
    <row r="212" spans="1:7" x14ac:dyDescent="0.35">
      <c r="A212" s="104" t="s">
        <v>712</v>
      </c>
      <c r="B212" s="125" t="s">
        <v>606</v>
      </c>
      <c r="C212" s="160"/>
      <c r="D212" s="163"/>
      <c r="E212" s="120"/>
      <c r="F212" s="159" t="str">
        <f t="shared" si="1"/>
        <v/>
      </c>
      <c r="G212" s="159" t="str">
        <f t="shared" si="2"/>
        <v/>
      </c>
    </row>
    <row r="213" spans="1:7" x14ac:dyDescent="0.35">
      <c r="A213" s="104" t="s">
        <v>713</v>
      </c>
      <c r="B213" s="125" t="s">
        <v>606</v>
      </c>
      <c r="C213" s="160"/>
      <c r="D213" s="163"/>
      <c r="E213" s="120"/>
      <c r="F213" s="159" t="str">
        <f t="shared" si="1"/>
        <v/>
      </c>
      <c r="G213" s="159" t="str">
        <f t="shared" si="2"/>
        <v/>
      </c>
    </row>
    <row r="214" spans="1:7" x14ac:dyDescent="0.35">
      <c r="A214" s="104" t="s">
        <v>714</v>
      </c>
      <c r="B214" s="134" t="s">
        <v>97</v>
      </c>
      <c r="C214" s="166">
        <f>SUM(C190:C213)</f>
        <v>1891.4424104100001</v>
      </c>
      <c r="D214" s="164">
        <f>SUM(D190:D213)</f>
        <v>23600</v>
      </c>
      <c r="E214" s="120"/>
      <c r="F214" s="165">
        <f>SUM(F190:F213)</f>
        <v>0.99999999999999978</v>
      </c>
      <c r="G214" s="165">
        <f>SUM(G190:G213)</f>
        <v>1</v>
      </c>
    </row>
    <row r="215" spans="1:7" ht="15" customHeight="1" x14ac:dyDescent="0.35">
      <c r="A215" s="115"/>
      <c r="B215" s="116" t="s">
        <v>715</v>
      </c>
      <c r="C215" s="115" t="s">
        <v>684</v>
      </c>
      <c r="D215" s="115" t="s">
        <v>685</v>
      </c>
      <c r="E215" s="122"/>
      <c r="F215" s="115" t="s">
        <v>512</v>
      </c>
      <c r="G215" s="115" t="s">
        <v>686</v>
      </c>
    </row>
    <row r="216" spans="1:7" x14ac:dyDescent="0.35">
      <c r="A216" s="104" t="s">
        <v>716</v>
      </c>
      <c r="B216" s="104" t="s">
        <v>717</v>
      </c>
      <c r="C216" s="138">
        <v>0.5675</v>
      </c>
      <c r="F216" s="162"/>
      <c r="G216" s="162"/>
    </row>
    <row r="217" spans="1:7" x14ac:dyDescent="0.35">
      <c r="F217" s="162"/>
      <c r="G217" s="162"/>
    </row>
    <row r="218" spans="1:7" x14ac:dyDescent="0.35">
      <c r="B218" s="125" t="s">
        <v>718</v>
      </c>
      <c r="F218" s="162"/>
      <c r="G218" s="162"/>
    </row>
    <row r="219" spans="1:7" x14ac:dyDescent="0.35">
      <c r="A219" s="104" t="s">
        <v>719</v>
      </c>
      <c r="B219" s="104" t="s">
        <v>720</v>
      </c>
      <c r="C219" s="160">
        <v>335.43065000000001</v>
      </c>
      <c r="D219" s="163">
        <v>7320</v>
      </c>
      <c r="F219" s="159">
        <f t="shared" ref="F219:F233" si="3">IF($C$227=0,"",IF(C219="[for completion]","",C219/$C$227))</f>
        <v>0.17734119108408578</v>
      </c>
      <c r="G219" s="159">
        <f t="shared" ref="G219:G233" si="4">IF($D$227=0,"",IF(D219="[for completion]","",D219/$D$227))</f>
        <v>0.31016949152542372</v>
      </c>
    </row>
    <row r="220" spans="1:7" x14ac:dyDescent="0.35">
      <c r="A220" s="104" t="s">
        <v>721</v>
      </c>
      <c r="B220" s="104" t="s">
        <v>722</v>
      </c>
      <c r="C220" s="160">
        <v>306.003939</v>
      </c>
      <c r="D220" s="163">
        <v>3931</v>
      </c>
      <c r="F220" s="159">
        <f t="shared" si="3"/>
        <v>0.1617833761425258</v>
      </c>
      <c r="G220" s="159">
        <f t="shared" si="4"/>
        <v>0.16656779661016949</v>
      </c>
    </row>
    <row r="221" spans="1:7" x14ac:dyDescent="0.35">
      <c r="A221" s="104" t="s">
        <v>723</v>
      </c>
      <c r="B221" s="104" t="s">
        <v>724</v>
      </c>
      <c r="C221" s="160">
        <v>396.50427500000001</v>
      </c>
      <c r="D221" s="163">
        <v>4410</v>
      </c>
      <c r="F221" s="159">
        <f t="shared" si="3"/>
        <v>0.20963063571689675</v>
      </c>
      <c r="G221" s="159">
        <f t="shared" si="4"/>
        <v>0.18686440677966101</v>
      </c>
    </row>
    <row r="222" spans="1:7" x14ac:dyDescent="0.35">
      <c r="A222" s="104" t="s">
        <v>725</v>
      </c>
      <c r="B222" s="104" t="s">
        <v>726</v>
      </c>
      <c r="C222" s="160">
        <v>486.85779700000001</v>
      </c>
      <c r="D222" s="163">
        <v>4452</v>
      </c>
      <c r="F222" s="159">
        <f t="shared" si="3"/>
        <v>0.25740027516434183</v>
      </c>
      <c r="G222" s="159">
        <f t="shared" si="4"/>
        <v>0.18864406779661017</v>
      </c>
    </row>
    <row r="223" spans="1:7" x14ac:dyDescent="0.35">
      <c r="A223" s="104" t="s">
        <v>727</v>
      </c>
      <c r="B223" s="104" t="s">
        <v>728</v>
      </c>
      <c r="C223" s="160">
        <v>217.341894</v>
      </c>
      <c r="D223" s="163">
        <v>2019</v>
      </c>
      <c r="F223" s="159">
        <f t="shared" si="3"/>
        <v>0.11490801557469811</v>
      </c>
      <c r="G223" s="159">
        <f t="shared" si="4"/>
        <v>8.5550847457627116E-2</v>
      </c>
    </row>
    <row r="224" spans="1:7" x14ac:dyDescent="0.35">
      <c r="A224" s="104" t="s">
        <v>729</v>
      </c>
      <c r="B224" s="104" t="s">
        <v>730</v>
      </c>
      <c r="C224" s="160">
        <v>144.29328100000001</v>
      </c>
      <c r="D224" s="163">
        <v>1402</v>
      </c>
      <c r="F224" s="159">
        <f t="shared" si="3"/>
        <v>7.6287430257105854E-2</v>
      </c>
      <c r="G224" s="159">
        <f t="shared" si="4"/>
        <v>5.9406779661016949E-2</v>
      </c>
    </row>
    <row r="225" spans="1:7" x14ac:dyDescent="0.35">
      <c r="A225" s="104" t="s">
        <v>731</v>
      </c>
      <c r="B225" s="104" t="s">
        <v>732</v>
      </c>
      <c r="C225" s="160">
        <v>5.0105748099999996</v>
      </c>
      <c r="D225" s="163">
        <v>66</v>
      </c>
      <c r="F225" s="159">
        <f t="shared" si="3"/>
        <v>2.6490760603460556E-3</v>
      </c>
      <c r="G225" s="159">
        <f t="shared" si="4"/>
        <v>2.7966101694915256E-3</v>
      </c>
    </row>
    <row r="226" spans="1:7" x14ac:dyDescent="0.35">
      <c r="A226" s="104" t="s">
        <v>733</v>
      </c>
      <c r="B226" s="104" t="s">
        <v>734</v>
      </c>
      <c r="C226" s="160">
        <v>0</v>
      </c>
      <c r="D226" s="163">
        <v>0</v>
      </c>
      <c r="F226" s="159">
        <f t="shared" si="3"/>
        <v>0</v>
      </c>
      <c r="G226" s="159">
        <f t="shared" si="4"/>
        <v>0</v>
      </c>
    </row>
    <row r="227" spans="1:7" x14ac:dyDescent="0.35">
      <c r="A227" s="104" t="s">
        <v>735</v>
      </c>
      <c r="B227" s="134" t="s">
        <v>97</v>
      </c>
      <c r="C227" s="160">
        <f>SUM(C219:C226)</f>
        <v>1891.4424108099997</v>
      </c>
      <c r="D227" s="163">
        <f>SUM(D219:D226)</f>
        <v>23600</v>
      </c>
      <c r="F227" s="138">
        <f>SUM(F219:F226)</f>
        <v>1.0000000000000002</v>
      </c>
      <c r="G227" s="138">
        <f>SUM(G219:G226)</f>
        <v>0.99999999999999989</v>
      </c>
    </row>
    <row r="228" spans="1:7" outlineLevel="1" x14ac:dyDescent="0.35">
      <c r="A228" s="104" t="s">
        <v>736</v>
      </c>
      <c r="B228" s="121" t="s">
        <v>737</v>
      </c>
      <c r="C228" s="160"/>
      <c r="D228" s="163"/>
      <c r="F228" s="159">
        <f t="shared" si="3"/>
        <v>0</v>
      </c>
      <c r="G228" s="159">
        <f t="shared" si="4"/>
        <v>0</v>
      </c>
    </row>
    <row r="229" spans="1:7" outlineLevel="1" x14ac:dyDescent="0.35">
      <c r="A229" s="104" t="s">
        <v>738</v>
      </c>
      <c r="B229" s="121" t="s">
        <v>739</v>
      </c>
      <c r="C229" s="160"/>
      <c r="D229" s="163"/>
      <c r="F229" s="159">
        <f t="shared" si="3"/>
        <v>0</v>
      </c>
      <c r="G229" s="159">
        <f t="shared" si="4"/>
        <v>0</v>
      </c>
    </row>
    <row r="230" spans="1:7" outlineLevel="1" x14ac:dyDescent="0.35">
      <c r="A230" s="104" t="s">
        <v>740</v>
      </c>
      <c r="B230" s="121" t="s">
        <v>741</v>
      </c>
      <c r="C230" s="160"/>
      <c r="D230" s="163"/>
      <c r="F230" s="159">
        <f t="shared" si="3"/>
        <v>0</v>
      </c>
      <c r="G230" s="159">
        <f t="shared" si="4"/>
        <v>0</v>
      </c>
    </row>
    <row r="231" spans="1:7" outlineLevel="1" x14ac:dyDescent="0.35">
      <c r="A231" s="104" t="s">
        <v>742</v>
      </c>
      <c r="B231" s="121" t="s">
        <v>743</v>
      </c>
      <c r="C231" s="160"/>
      <c r="D231" s="163"/>
      <c r="F231" s="159">
        <f t="shared" si="3"/>
        <v>0</v>
      </c>
      <c r="G231" s="159">
        <f t="shared" si="4"/>
        <v>0</v>
      </c>
    </row>
    <row r="232" spans="1:7" outlineLevel="1" x14ac:dyDescent="0.35">
      <c r="A232" s="104" t="s">
        <v>744</v>
      </c>
      <c r="B232" s="121" t="s">
        <v>745</v>
      </c>
      <c r="C232" s="160"/>
      <c r="D232" s="163"/>
      <c r="F232" s="159">
        <f t="shared" si="3"/>
        <v>0</v>
      </c>
      <c r="G232" s="159">
        <f t="shared" si="4"/>
        <v>0</v>
      </c>
    </row>
    <row r="233" spans="1:7" outlineLevel="1" x14ac:dyDescent="0.35">
      <c r="A233" s="104" t="s">
        <v>746</v>
      </c>
      <c r="B233" s="121" t="s">
        <v>747</v>
      </c>
      <c r="C233" s="160"/>
      <c r="D233" s="163"/>
      <c r="F233" s="159">
        <f t="shared" si="3"/>
        <v>0</v>
      </c>
      <c r="G233" s="159">
        <f t="shared" si="4"/>
        <v>0</v>
      </c>
    </row>
    <row r="234" spans="1:7" outlineLevel="1" x14ac:dyDescent="0.35">
      <c r="A234" s="104" t="s">
        <v>748</v>
      </c>
      <c r="B234" s="121"/>
      <c r="F234" s="159"/>
      <c r="G234" s="159"/>
    </row>
    <row r="235" spans="1:7" outlineLevel="1" x14ac:dyDescent="0.35">
      <c r="A235" s="104" t="s">
        <v>749</v>
      </c>
      <c r="B235" s="121"/>
      <c r="F235" s="159"/>
      <c r="G235" s="159"/>
    </row>
    <row r="236" spans="1:7" outlineLevel="1" x14ac:dyDescent="0.35">
      <c r="A236" s="104" t="s">
        <v>750</v>
      </c>
      <c r="B236" s="121"/>
      <c r="F236" s="159"/>
      <c r="G236" s="159"/>
    </row>
    <row r="237" spans="1:7" ht="15" customHeight="1" x14ac:dyDescent="0.35">
      <c r="A237" s="115"/>
      <c r="B237" s="116" t="s">
        <v>751</v>
      </c>
      <c r="C237" s="115" t="s">
        <v>684</v>
      </c>
      <c r="D237" s="115" t="s">
        <v>685</v>
      </c>
      <c r="E237" s="122"/>
      <c r="F237" s="115" t="s">
        <v>512</v>
      </c>
      <c r="G237" s="115" t="s">
        <v>686</v>
      </c>
    </row>
    <row r="238" spans="1:7" x14ac:dyDescent="0.35">
      <c r="A238" s="104" t="s">
        <v>752</v>
      </c>
      <c r="B238" s="104" t="s">
        <v>717</v>
      </c>
      <c r="C238" s="138">
        <v>0.57120000000000004</v>
      </c>
      <c r="F238" s="162"/>
      <c r="G238" s="162"/>
    </row>
    <row r="239" spans="1:7" x14ac:dyDescent="0.35">
      <c r="F239" s="162"/>
      <c r="G239" s="162"/>
    </row>
    <row r="240" spans="1:7" x14ac:dyDescent="0.35">
      <c r="B240" s="125" t="s">
        <v>718</v>
      </c>
      <c r="F240" s="162"/>
      <c r="G240" s="162"/>
    </row>
    <row r="241" spans="1:7" x14ac:dyDescent="0.35">
      <c r="A241" s="104" t="s">
        <v>753</v>
      </c>
      <c r="B241" s="104" t="s">
        <v>720</v>
      </c>
      <c r="C241" s="160">
        <v>334.75363800000002</v>
      </c>
      <c r="D241" s="163">
        <v>7251</v>
      </c>
      <c r="F241" s="159">
        <f>IF($C$249=0,"",IF(C241="[Mark as ND1 if not relevant]","",C241/$C$249))</f>
        <v>0.17698325694516687</v>
      </c>
      <c r="G241" s="159">
        <f>IF($D$249=0,"",IF(D241="[Mark as ND1 if not relevant]","",D241/$D$249))</f>
        <v>0.30724576271186443</v>
      </c>
    </row>
    <row r="242" spans="1:7" x14ac:dyDescent="0.35">
      <c r="A242" s="104" t="s">
        <v>754</v>
      </c>
      <c r="B242" s="104" t="s">
        <v>722</v>
      </c>
      <c r="C242" s="160">
        <v>297.88327099999998</v>
      </c>
      <c r="D242" s="163">
        <v>3863</v>
      </c>
      <c r="F242" s="159">
        <f t="shared" ref="F242:F248" si="5">IF($C$249=0,"",IF(C242="[Mark as ND1 if not relevant]","",C242/$C$249))</f>
        <v>0.15749000311405059</v>
      </c>
      <c r="G242" s="159">
        <f t="shared" ref="G242:G248" si="6">IF($D$249=0,"",IF(D242="[Mark as ND1 if not relevant]","",D242/$D$249))</f>
        <v>0.16368644067796609</v>
      </c>
    </row>
    <row r="243" spans="1:7" x14ac:dyDescent="0.35">
      <c r="A243" s="104" t="s">
        <v>755</v>
      </c>
      <c r="B243" s="104" t="s">
        <v>724</v>
      </c>
      <c r="C243" s="160">
        <v>394.68160399999999</v>
      </c>
      <c r="D243" s="163">
        <v>4352</v>
      </c>
      <c r="F243" s="159">
        <f t="shared" si="5"/>
        <v>0.20866699507612996</v>
      </c>
      <c r="G243" s="159">
        <f t="shared" si="6"/>
        <v>0.18440677966101696</v>
      </c>
    </row>
    <row r="244" spans="1:7" x14ac:dyDescent="0.35">
      <c r="A244" s="104" t="s">
        <v>756</v>
      </c>
      <c r="B244" s="104" t="s">
        <v>726</v>
      </c>
      <c r="C244" s="160">
        <v>459.42974600000002</v>
      </c>
      <c r="D244" s="163">
        <v>4328</v>
      </c>
      <c r="F244" s="159">
        <f t="shared" si="5"/>
        <v>0.24289914598200946</v>
      </c>
      <c r="G244" s="159">
        <f t="shared" si="6"/>
        <v>0.18338983050847457</v>
      </c>
    </row>
    <row r="245" spans="1:7" x14ac:dyDescent="0.35">
      <c r="A245" s="104" t="s">
        <v>757</v>
      </c>
      <c r="B245" s="104" t="s">
        <v>728</v>
      </c>
      <c r="C245" s="160">
        <v>230.48251999999999</v>
      </c>
      <c r="D245" s="163">
        <v>2099</v>
      </c>
      <c r="F245" s="159">
        <f t="shared" si="5"/>
        <v>0.12185542568630593</v>
      </c>
      <c r="G245" s="159">
        <f t="shared" si="6"/>
        <v>8.8940677966101694E-2</v>
      </c>
    </row>
    <row r="246" spans="1:7" x14ac:dyDescent="0.35">
      <c r="A246" s="104" t="s">
        <v>758</v>
      </c>
      <c r="B246" s="104" t="s">
        <v>730</v>
      </c>
      <c r="C246" s="160">
        <v>165.115904</v>
      </c>
      <c r="D246" s="163">
        <v>1598</v>
      </c>
      <c r="F246" s="159">
        <f t="shared" si="5"/>
        <v>8.7296289408408168E-2</v>
      </c>
      <c r="G246" s="159">
        <f t="shared" si="6"/>
        <v>6.7711864406779662E-2</v>
      </c>
    </row>
    <row r="247" spans="1:7" x14ac:dyDescent="0.35">
      <c r="A247" s="104" t="s">
        <v>759</v>
      </c>
      <c r="B247" s="104" t="s">
        <v>732</v>
      </c>
      <c r="C247" s="160">
        <v>9.0957267399999999</v>
      </c>
      <c r="D247" s="163">
        <v>109</v>
      </c>
      <c r="F247" s="159">
        <f t="shared" si="5"/>
        <v>4.8088837879289746E-3</v>
      </c>
      <c r="G247" s="159">
        <f t="shared" si="6"/>
        <v>4.6186440677966102E-3</v>
      </c>
    </row>
    <row r="248" spans="1:7" x14ac:dyDescent="0.35">
      <c r="A248" s="104" t="s">
        <v>760</v>
      </c>
      <c r="B248" s="104" t="s">
        <v>734</v>
      </c>
      <c r="C248" s="160">
        <v>0</v>
      </c>
      <c r="D248" s="163">
        <v>0</v>
      </c>
      <c r="F248" s="159">
        <f t="shared" si="5"/>
        <v>0</v>
      </c>
      <c r="G248" s="159">
        <f t="shared" si="6"/>
        <v>0</v>
      </c>
    </row>
    <row r="249" spans="1:7" x14ac:dyDescent="0.35">
      <c r="A249" s="104" t="s">
        <v>761</v>
      </c>
      <c r="B249" s="134" t="s">
        <v>97</v>
      </c>
      <c r="C249" s="160">
        <f>SUM(C241:C248)</f>
        <v>1891.4424097400001</v>
      </c>
      <c r="D249" s="163">
        <f>SUM(D241:D248)</f>
        <v>23600</v>
      </c>
      <c r="F249" s="138">
        <f>SUM(F241:F248)</f>
        <v>1</v>
      </c>
      <c r="G249" s="138">
        <f>SUM(G241:G248)</f>
        <v>1</v>
      </c>
    </row>
    <row r="250" spans="1:7" outlineLevel="1" x14ac:dyDescent="0.35">
      <c r="A250" s="104" t="s">
        <v>762</v>
      </c>
      <c r="B250" s="121" t="s">
        <v>737</v>
      </c>
      <c r="C250" s="160"/>
      <c r="D250" s="163"/>
      <c r="F250" s="159">
        <f t="shared" ref="F250:F255" si="7">IF($C$249=0,"",IF(C250="[for completion]","",C250/$C$249))</f>
        <v>0</v>
      </c>
      <c r="G250" s="159">
        <f t="shared" ref="G250:G255" si="8">IF($D$249=0,"",IF(D250="[for completion]","",D250/$D$249))</f>
        <v>0</v>
      </c>
    </row>
    <row r="251" spans="1:7" outlineLevel="1" x14ac:dyDescent="0.35">
      <c r="A251" s="104" t="s">
        <v>763</v>
      </c>
      <c r="B251" s="121" t="s">
        <v>739</v>
      </c>
      <c r="C251" s="160"/>
      <c r="D251" s="163"/>
      <c r="F251" s="159">
        <f t="shared" si="7"/>
        <v>0</v>
      </c>
      <c r="G251" s="159">
        <f t="shared" si="8"/>
        <v>0</v>
      </c>
    </row>
    <row r="252" spans="1:7" outlineLevel="1" x14ac:dyDescent="0.35">
      <c r="A252" s="104" t="s">
        <v>764</v>
      </c>
      <c r="B252" s="121" t="s">
        <v>741</v>
      </c>
      <c r="C252" s="160"/>
      <c r="D252" s="163"/>
      <c r="F252" s="159">
        <f t="shared" si="7"/>
        <v>0</v>
      </c>
      <c r="G252" s="159">
        <f t="shared" si="8"/>
        <v>0</v>
      </c>
    </row>
    <row r="253" spans="1:7" outlineLevel="1" x14ac:dyDescent="0.35">
      <c r="A253" s="104" t="s">
        <v>765</v>
      </c>
      <c r="B253" s="121" t="s">
        <v>743</v>
      </c>
      <c r="C253" s="160"/>
      <c r="D253" s="163"/>
      <c r="F253" s="159">
        <f t="shared" si="7"/>
        <v>0</v>
      </c>
      <c r="G253" s="159">
        <f t="shared" si="8"/>
        <v>0</v>
      </c>
    </row>
    <row r="254" spans="1:7" outlineLevel="1" x14ac:dyDescent="0.35">
      <c r="A254" s="104" t="s">
        <v>766</v>
      </c>
      <c r="B254" s="121" t="s">
        <v>745</v>
      </c>
      <c r="C254" s="160"/>
      <c r="D254" s="163"/>
      <c r="F254" s="159">
        <f t="shared" si="7"/>
        <v>0</v>
      </c>
      <c r="G254" s="159">
        <f t="shared" si="8"/>
        <v>0</v>
      </c>
    </row>
    <row r="255" spans="1:7" outlineLevel="1" x14ac:dyDescent="0.35">
      <c r="A255" s="104" t="s">
        <v>767</v>
      </c>
      <c r="B255" s="121" t="s">
        <v>747</v>
      </c>
      <c r="C255" s="160"/>
      <c r="D255" s="163"/>
      <c r="F255" s="159">
        <f t="shared" si="7"/>
        <v>0</v>
      </c>
      <c r="G255" s="159">
        <f t="shared" si="8"/>
        <v>0</v>
      </c>
    </row>
    <row r="256" spans="1:7" outlineLevel="1" x14ac:dyDescent="0.35">
      <c r="A256" s="104" t="s">
        <v>768</v>
      </c>
      <c r="B256" s="121"/>
      <c r="F256" s="118"/>
      <c r="G256" s="118"/>
    </row>
    <row r="257" spans="1:14" outlineLevel="1" x14ac:dyDescent="0.35">
      <c r="A257" s="104" t="s">
        <v>769</v>
      </c>
      <c r="B257" s="121"/>
      <c r="F257" s="118"/>
      <c r="G257" s="118"/>
    </row>
    <row r="258" spans="1:14" outlineLevel="1" x14ac:dyDescent="0.35">
      <c r="A258" s="104" t="s">
        <v>770</v>
      </c>
      <c r="B258" s="121"/>
      <c r="F258" s="118"/>
      <c r="G258" s="118"/>
    </row>
    <row r="259" spans="1:14" ht="15" customHeight="1" x14ac:dyDescent="0.35">
      <c r="A259" s="115"/>
      <c r="B259" s="116" t="s">
        <v>771</v>
      </c>
      <c r="C259" s="115" t="s">
        <v>512</v>
      </c>
      <c r="D259" s="115"/>
      <c r="E259" s="122"/>
      <c r="F259" s="115"/>
      <c r="G259" s="115"/>
    </row>
    <row r="260" spans="1:14" x14ac:dyDescent="0.35">
      <c r="A260" s="104" t="s">
        <v>772</v>
      </c>
      <c r="B260" s="104" t="s">
        <v>773</v>
      </c>
      <c r="C260" s="138">
        <v>0.98380000000000001</v>
      </c>
      <c r="E260" s="120"/>
      <c r="F260" s="120"/>
      <c r="G260" s="120"/>
    </row>
    <row r="261" spans="1:14" x14ac:dyDescent="0.35">
      <c r="A261" s="104" t="s">
        <v>774</v>
      </c>
      <c r="B261" s="104" t="s">
        <v>775</v>
      </c>
      <c r="C261" s="138">
        <v>1.6199999999999999E-2</v>
      </c>
      <c r="E261" s="120"/>
      <c r="F261" s="120"/>
    </row>
    <row r="262" spans="1:14" x14ac:dyDescent="0.35">
      <c r="A262" s="104" t="s">
        <v>776</v>
      </c>
      <c r="B262" s="104" t="s">
        <v>777</v>
      </c>
      <c r="C262" s="138">
        <v>0</v>
      </c>
      <c r="E262" s="120"/>
      <c r="F262" s="120"/>
    </row>
    <row r="263" spans="1:14" x14ac:dyDescent="0.35">
      <c r="A263" s="104" t="s">
        <v>778</v>
      </c>
      <c r="B263" s="125" t="s">
        <v>1132</v>
      </c>
      <c r="C263" s="138">
        <v>0</v>
      </c>
      <c r="D263" s="131"/>
      <c r="E263" s="131"/>
      <c r="F263" s="132"/>
      <c r="G263" s="132"/>
      <c r="H263" s="99"/>
      <c r="I263" s="104"/>
      <c r="J263" s="104"/>
      <c r="K263" s="104"/>
      <c r="L263" s="99"/>
      <c r="M263" s="99"/>
      <c r="N263" s="99"/>
    </row>
    <row r="264" spans="1:14" x14ac:dyDescent="0.35">
      <c r="A264" s="104" t="s">
        <v>1140</v>
      </c>
      <c r="B264" s="104" t="s">
        <v>95</v>
      </c>
      <c r="C264" s="138">
        <v>0</v>
      </c>
      <c r="E264" s="120"/>
      <c r="F264" s="120"/>
    </row>
    <row r="265" spans="1:14" outlineLevel="1" x14ac:dyDescent="0.35">
      <c r="A265" s="104" t="s">
        <v>779</v>
      </c>
      <c r="B265" s="121" t="s">
        <v>780</v>
      </c>
      <c r="C265" s="138"/>
      <c r="E265" s="120"/>
      <c r="F265" s="120"/>
    </row>
    <row r="266" spans="1:14" outlineLevel="1" x14ac:dyDescent="0.35">
      <c r="A266" s="104" t="s">
        <v>781</v>
      </c>
      <c r="B266" s="121" t="s">
        <v>782</v>
      </c>
      <c r="C266" s="167"/>
      <c r="E266" s="120"/>
      <c r="F266" s="120"/>
    </row>
    <row r="267" spans="1:14" outlineLevel="1" x14ac:dyDescent="0.35">
      <c r="A267" s="104" t="s">
        <v>783</v>
      </c>
      <c r="B267" s="121" t="s">
        <v>784</v>
      </c>
      <c r="C267" s="138"/>
      <c r="E267" s="120"/>
      <c r="F267" s="120"/>
    </row>
    <row r="268" spans="1:14" outlineLevel="1" x14ac:dyDescent="0.35">
      <c r="A268" s="104" t="s">
        <v>785</v>
      </c>
      <c r="B268" s="121" t="s">
        <v>786</v>
      </c>
      <c r="C268" s="138"/>
      <c r="E268" s="120"/>
      <c r="F268" s="120"/>
    </row>
    <row r="269" spans="1:14" outlineLevel="1" x14ac:dyDescent="0.35">
      <c r="A269" s="104" t="s">
        <v>787</v>
      </c>
      <c r="B269" s="121" t="s">
        <v>788</v>
      </c>
      <c r="C269" s="138"/>
      <c r="E269" s="120"/>
      <c r="F269" s="120"/>
    </row>
    <row r="270" spans="1:14" outlineLevel="1" x14ac:dyDescent="0.35">
      <c r="A270" s="104" t="s">
        <v>789</v>
      </c>
      <c r="B270" s="121" t="s">
        <v>99</v>
      </c>
      <c r="C270" s="138"/>
      <c r="E270" s="120"/>
      <c r="F270" s="120"/>
    </row>
    <row r="271" spans="1:14" outlineLevel="1" x14ac:dyDescent="0.35">
      <c r="A271" s="104" t="s">
        <v>790</v>
      </c>
      <c r="B271" s="121" t="s">
        <v>99</v>
      </c>
      <c r="C271" s="138"/>
      <c r="E271" s="120"/>
      <c r="F271" s="120"/>
    </row>
    <row r="272" spans="1:14" outlineLevel="1" x14ac:dyDescent="0.35">
      <c r="A272" s="104" t="s">
        <v>791</v>
      </c>
      <c r="B272" s="121" t="s">
        <v>99</v>
      </c>
      <c r="C272" s="138"/>
      <c r="E272" s="120"/>
      <c r="F272" s="120"/>
    </row>
    <row r="273" spans="1:7" outlineLevel="1" x14ac:dyDescent="0.35">
      <c r="A273" s="104" t="s">
        <v>792</v>
      </c>
      <c r="B273" s="121" t="s">
        <v>99</v>
      </c>
      <c r="C273" s="138"/>
      <c r="E273" s="120"/>
      <c r="F273" s="120"/>
    </row>
    <row r="274" spans="1:7" outlineLevel="1" x14ac:dyDescent="0.35">
      <c r="A274" s="104" t="s">
        <v>793</v>
      </c>
      <c r="B274" s="121" t="s">
        <v>99</v>
      </c>
      <c r="C274" s="138"/>
      <c r="E274" s="120"/>
      <c r="F274" s="120"/>
    </row>
    <row r="275" spans="1:7" outlineLevel="1" x14ac:dyDescent="0.35">
      <c r="A275" s="104" t="s">
        <v>794</v>
      </c>
      <c r="B275" s="121" t="s">
        <v>99</v>
      </c>
      <c r="C275" s="138"/>
      <c r="E275" s="120"/>
      <c r="F275" s="120"/>
    </row>
    <row r="276" spans="1:7" ht="15" customHeight="1" x14ac:dyDescent="0.35">
      <c r="A276" s="115"/>
      <c r="B276" s="116" t="s">
        <v>795</v>
      </c>
      <c r="C276" s="115" t="s">
        <v>512</v>
      </c>
      <c r="D276" s="115"/>
      <c r="E276" s="122"/>
      <c r="F276" s="115"/>
      <c r="G276" s="117"/>
    </row>
    <row r="277" spans="1:7" x14ac:dyDescent="0.35">
      <c r="A277" s="104" t="s">
        <v>7</v>
      </c>
      <c r="B277" s="104" t="s">
        <v>1133</v>
      </c>
      <c r="C277" s="138">
        <v>1</v>
      </c>
      <c r="E277" s="99"/>
      <c r="F277" s="99"/>
    </row>
    <row r="278" spans="1:7" x14ac:dyDescent="0.35">
      <c r="A278" s="104" t="s">
        <v>796</v>
      </c>
      <c r="B278" s="104" t="s">
        <v>797</v>
      </c>
      <c r="C278" s="138">
        <v>0</v>
      </c>
      <c r="E278" s="99"/>
      <c r="F278" s="99"/>
    </row>
    <row r="279" spans="1:7" x14ac:dyDescent="0.35">
      <c r="A279" s="104" t="s">
        <v>798</v>
      </c>
      <c r="B279" s="104" t="s">
        <v>95</v>
      </c>
      <c r="C279" s="138">
        <v>0</v>
      </c>
      <c r="E279" s="99"/>
      <c r="F279" s="99"/>
    </row>
    <row r="280" spans="1:7" outlineLevel="1" x14ac:dyDescent="0.35">
      <c r="A280" s="104" t="s">
        <v>799</v>
      </c>
      <c r="C280" s="138"/>
      <c r="E280" s="99"/>
      <c r="F280" s="99"/>
    </row>
    <row r="281" spans="1:7" outlineLevel="1" x14ac:dyDescent="0.35">
      <c r="A281" s="104" t="s">
        <v>800</v>
      </c>
      <c r="C281" s="138"/>
      <c r="E281" s="99"/>
      <c r="F281" s="99"/>
    </row>
    <row r="282" spans="1:7" outlineLevel="1" x14ac:dyDescent="0.35">
      <c r="A282" s="104" t="s">
        <v>801</v>
      </c>
      <c r="C282" s="138"/>
      <c r="E282" s="99"/>
      <c r="F282" s="99"/>
    </row>
    <row r="283" spans="1:7" outlineLevel="1" x14ac:dyDescent="0.35">
      <c r="A283" s="104" t="s">
        <v>802</v>
      </c>
      <c r="C283" s="138"/>
      <c r="E283" s="99"/>
      <c r="F283" s="99"/>
    </row>
    <row r="284" spans="1:7" outlineLevel="1" x14ac:dyDescent="0.35">
      <c r="A284" s="104" t="s">
        <v>803</v>
      </c>
      <c r="C284" s="138"/>
      <c r="E284" s="99"/>
      <c r="F284" s="99"/>
    </row>
    <row r="285" spans="1:7" outlineLevel="1" x14ac:dyDescent="0.35">
      <c r="A285" s="104" t="s">
        <v>804</v>
      </c>
      <c r="C285" s="138"/>
      <c r="E285" s="99"/>
      <c r="F285" s="99"/>
    </row>
    <row r="286" spans="1:7" ht="18.5" x14ac:dyDescent="0.35">
      <c r="A286" s="128"/>
      <c r="B286" s="129" t="s">
        <v>805</v>
      </c>
      <c r="C286" s="128"/>
      <c r="D286" s="128"/>
      <c r="E286" s="128"/>
      <c r="F286" s="130"/>
      <c r="G286" s="130"/>
    </row>
    <row r="287" spans="1:7" ht="15" customHeight="1" x14ac:dyDescent="0.35">
      <c r="A287" s="115"/>
      <c r="B287" s="116" t="s">
        <v>806</v>
      </c>
      <c r="C287" s="115" t="s">
        <v>684</v>
      </c>
      <c r="D287" s="115" t="s">
        <v>685</v>
      </c>
      <c r="E287" s="115"/>
      <c r="F287" s="115" t="s">
        <v>513</v>
      </c>
      <c r="G287" s="115" t="s">
        <v>686</v>
      </c>
    </row>
    <row r="288" spans="1:7" x14ac:dyDescent="0.35">
      <c r="A288" s="104" t="s">
        <v>807</v>
      </c>
      <c r="B288" s="104" t="s">
        <v>688</v>
      </c>
      <c r="C288" s="160">
        <v>0</v>
      </c>
      <c r="D288" s="131"/>
      <c r="E288" s="131"/>
      <c r="F288" s="132"/>
      <c r="G288" s="132"/>
    </row>
    <row r="289" spans="1:7" x14ac:dyDescent="0.35">
      <c r="A289" s="131"/>
      <c r="D289" s="131"/>
      <c r="E289" s="131"/>
      <c r="F289" s="132"/>
      <c r="G289" s="132"/>
    </row>
    <row r="290" spans="1:7" x14ac:dyDescent="0.35">
      <c r="B290" s="104" t="s">
        <v>689</v>
      </c>
      <c r="D290" s="131"/>
      <c r="E290" s="131"/>
      <c r="F290" s="132"/>
      <c r="G290" s="132"/>
    </row>
    <row r="291" spans="1:7" x14ac:dyDescent="0.35">
      <c r="A291" s="104" t="s">
        <v>808</v>
      </c>
      <c r="B291" s="125" t="s">
        <v>606</v>
      </c>
      <c r="C291" s="160">
        <v>0</v>
      </c>
      <c r="D291" s="163">
        <v>0</v>
      </c>
      <c r="E291" s="131"/>
      <c r="F291" s="159" t="str">
        <f t="shared" ref="F291:F314" si="9">IF($C$315=0,"",IF(C291="[for completion]","",C291/$C$315))</f>
        <v/>
      </c>
      <c r="G291" s="159" t="str">
        <f t="shared" ref="G291:G314" si="10">IF($D$315=0,"",IF(D291="[for completion]","",D291/$D$315))</f>
        <v/>
      </c>
    </row>
    <row r="292" spans="1:7" x14ac:dyDescent="0.35">
      <c r="A292" s="104" t="s">
        <v>809</v>
      </c>
      <c r="B292" s="125" t="s">
        <v>606</v>
      </c>
      <c r="C292" s="176">
        <v>0</v>
      </c>
      <c r="D292" s="163">
        <v>0</v>
      </c>
      <c r="E292" s="131"/>
      <c r="F292" s="159" t="str">
        <f t="shared" si="9"/>
        <v/>
      </c>
      <c r="G292" s="159" t="str">
        <f t="shared" si="10"/>
        <v/>
      </c>
    </row>
    <row r="293" spans="1:7" x14ac:dyDescent="0.35">
      <c r="A293" s="104" t="s">
        <v>810</v>
      </c>
      <c r="B293" s="125" t="s">
        <v>606</v>
      </c>
      <c r="C293" s="176">
        <v>0</v>
      </c>
      <c r="D293" s="163">
        <v>0</v>
      </c>
      <c r="E293" s="131"/>
      <c r="F293" s="159" t="str">
        <f t="shared" si="9"/>
        <v/>
      </c>
      <c r="G293" s="159" t="str">
        <f t="shared" si="10"/>
        <v/>
      </c>
    </row>
    <row r="294" spans="1:7" x14ac:dyDescent="0.35">
      <c r="A294" s="104" t="s">
        <v>811</v>
      </c>
      <c r="B294" s="125" t="s">
        <v>606</v>
      </c>
      <c r="C294" s="176">
        <v>0</v>
      </c>
      <c r="D294" s="163">
        <v>0</v>
      </c>
      <c r="E294" s="131"/>
      <c r="F294" s="159" t="str">
        <f t="shared" si="9"/>
        <v/>
      </c>
      <c r="G294" s="159" t="str">
        <f t="shared" si="10"/>
        <v/>
      </c>
    </row>
    <row r="295" spans="1:7" x14ac:dyDescent="0.35">
      <c r="A295" s="104" t="s">
        <v>812</v>
      </c>
      <c r="B295" s="125" t="s">
        <v>606</v>
      </c>
      <c r="C295" s="176">
        <v>0</v>
      </c>
      <c r="D295" s="163">
        <v>0</v>
      </c>
      <c r="E295" s="131"/>
      <c r="F295" s="159" t="str">
        <f t="shared" si="9"/>
        <v/>
      </c>
      <c r="G295" s="159" t="str">
        <f t="shared" si="10"/>
        <v/>
      </c>
    </row>
    <row r="296" spans="1:7" x14ac:dyDescent="0.35">
      <c r="A296" s="104" t="s">
        <v>813</v>
      </c>
      <c r="B296" s="125" t="s">
        <v>606</v>
      </c>
      <c r="C296" s="176">
        <v>0</v>
      </c>
      <c r="D296" s="163">
        <v>0</v>
      </c>
      <c r="E296" s="131"/>
      <c r="F296" s="159" t="str">
        <f t="shared" si="9"/>
        <v/>
      </c>
      <c r="G296" s="159" t="str">
        <f t="shared" si="10"/>
        <v/>
      </c>
    </row>
    <row r="297" spans="1:7" x14ac:dyDescent="0.35">
      <c r="A297" s="104" t="s">
        <v>814</v>
      </c>
      <c r="B297" s="125" t="s">
        <v>606</v>
      </c>
      <c r="C297" s="176">
        <v>0</v>
      </c>
      <c r="D297" s="163">
        <v>0</v>
      </c>
      <c r="E297" s="131"/>
      <c r="F297" s="159" t="str">
        <f t="shared" si="9"/>
        <v/>
      </c>
      <c r="G297" s="159" t="str">
        <f t="shared" si="10"/>
        <v/>
      </c>
    </row>
    <row r="298" spans="1:7" x14ac:dyDescent="0.35">
      <c r="A298" s="104" t="s">
        <v>815</v>
      </c>
      <c r="B298" s="125" t="s">
        <v>606</v>
      </c>
      <c r="C298" s="176">
        <v>0</v>
      </c>
      <c r="D298" s="163">
        <v>0</v>
      </c>
      <c r="E298" s="131"/>
      <c r="F298" s="159" t="str">
        <f t="shared" si="9"/>
        <v/>
      </c>
      <c r="G298" s="159" t="str">
        <f t="shared" si="10"/>
        <v/>
      </c>
    </row>
    <row r="299" spans="1:7" x14ac:dyDescent="0.35">
      <c r="A299" s="104" t="s">
        <v>816</v>
      </c>
      <c r="B299" s="125" t="s">
        <v>606</v>
      </c>
      <c r="C299" s="176">
        <v>0</v>
      </c>
      <c r="D299" s="163">
        <v>0</v>
      </c>
      <c r="E299" s="131"/>
      <c r="F299" s="159" t="str">
        <f t="shared" si="9"/>
        <v/>
      </c>
      <c r="G299" s="159" t="str">
        <f t="shared" si="10"/>
        <v/>
      </c>
    </row>
    <row r="300" spans="1:7" x14ac:dyDescent="0.35">
      <c r="A300" s="104" t="s">
        <v>817</v>
      </c>
      <c r="B300" s="125" t="s">
        <v>606</v>
      </c>
      <c r="C300" s="176">
        <v>0</v>
      </c>
      <c r="D300" s="163">
        <v>0</v>
      </c>
      <c r="E300" s="125"/>
      <c r="F300" s="159" t="str">
        <f t="shared" si="9"/>
        <v/>
      </c>
      <c r="G300" s="159" t="str">
        <f t="shared" si="10"/>
        <v/>
      </c>
    </row>
    <row r="301" spans="1:7" x14ac:dyDescent="0.35">
      <c r="A301" s="104" t="s">
        <v>818</v>
      </c>
      <c r="B301" s="125" t="s">
        <v>606</v>
      </c>
      <c r="C301" s="176">
        <v>0</v>
      </c>
      <c r="D301" s="163">
        <v>0</v>
      </c>
      <c r="E301" s="125"/>
      <c r="F301" s="159" t="str">
        <f t="shared" si="9"/>
        <v/>
      </c>
      <c r="G301" s="159" t="str">
        <f t="shared" si="10"/>
        <v/>
      </c>
    </row>
    <row r="302" spans="1:7" x14ac:dyDescent="0.35">
      <c r="A302" s="104" t="s">
        <v>819</v>
      </c>
      <c r="B302" s="125" t="s">
        <v>606</v>
      </c>
      <c r="C302" s="176">
        <v>0</v>
      </c>
      <c r="D302" s="163">
        <v>0</v>
      </c>
      <c r="E302" s="125"/>
      <c r="F302" s="159" t="str">
        <f t="shared" si="9"/>
        <v/>
      </c>
      <c r="G302" s="159" t="str">
        <f t="shared" si="10"/>
        <v/>
      </c>
    </row>
    <row r="303" spans="1:7" x14ac:dyDescent="0.35">
      <c r="A303" s="104" t="s">
        <v>820</v>
      </c>
      <c r="B303" s="125" t="s">
        <v>606</v>
      </c>
      <c r="C303" s="176">
        <v>0</v>
      </c>
      <c r="D303" s="163">
        <v>0</v>
      </c>
      <c r="E303" s="125"/>
      <c r="F303" s="159" t="str">
        <f t="shared" si="9"/>
        <v/>
      </c>
      <c r="G303" s="159" t="str">
        <f t="shared" si="10"/>
        <v/>
      </c>
    </row>
    <row r="304" spans="1:7" x14ac:dyDescent="0.35">
      <c r="A304" s="104" t="s">
        <v>821</v>
      </c>
      <c r="B304" s="125" t="s">
        <v>606</v>
      </c>
      <c r="C304" s="176">
        <v>0</v>
      </c>
      <c r="D304" s="163">
        <v>0</v>
      </c>
      <c r="E304" s="125"/>
      <c r="F304" s="159" t="str">
        <f t="shared" si="9"/>
        <v/>
      </c>
      <c r="G304" s="159" t="str">
        <f t="shared" si="10"/>
        <v/>
      </c>
    </row>
    <row r="305" spans="1:7" x14ac:dyDescent="0.35">
      <c r="A305" s="104" t="s">
        <v>822</v>
      </c>
      <c r="B305" s="125" t="s">
        <v>606</v>
      </c>
      <c r="C305" s="176">
        <v>0</v>
      </c>
      <c r="D305" s="163">
        <v>0</v>
      </c>
      <c r="E305" s="125"/>
      <c r="F305" s="159" t="str">
        <f t="shared" si="9"/>
        <v/>
      </c>
      <c r="G305" s="159" t="str">
        <f t="shared" si="10"/>
        <v/>
      </c>
    </row>
    <row r="306" spans="1:7" x14ac:dyDescent="0.35">
      <c r="A306" s="104" t="s">
        <v>823</v>
      </c>
      <c r="B306" s="125" t="s">
        <v>606</v>
      </c>
      <c r="C306" s="176">
        <v>0</v>
      </c>
      <c r="D306" s="163">
        <v>0</v>
      </c>
      <c r="F306" s="159" t="str">
        <f t="shared" si="9"/>
        <v/>
      </c>
      <c r="G306" s="159" t="str">
        <f t="shared" si="10"/>
        <v/>
      </c>
    </row>
    <row r="307" spans="1:7" x14ac:dyDescent="0.35">
      <c r="A307" s="104" t="s">
        <v>824</v>
      </c>
      <c r="B307" s="125" t="s">
        <v>606</v>
      </c>
      <c r="C307" s="176">
        <v>0</v>
      </c>
      <c r="D307" s="163">
        <v>0</v>
      </c>
      <c r="E307" s="120"/>
      <c r="F307" s="159" t="str">
        <f t="shared" si="9"/>
        <v/>
      </c>
      <c r="G307" s="159" t="str">
        <f t="shared" si="10"/>
        <v/>
      </c>
    </row>
    <row r="308" spans="1:7" x14ac:dyDescent="0.35">
      <c r="A308" s="104" t="s">
        <v>825</v>
      </c>
      <c r="B308" s="125" t="s">
        <v>606</v>
      </c>
      <c r="C308" s="176">
        <v>0</v>
      </c>
      <c r="D308" s="163">
        <v>0</v>
      </c>
      <c r="E308" s="120"/>
      <c r="F308" s="159" t="str">
        <f t="shared" si="9"/>
        <v/>
      </c>
      <c r="G308" s="159" t="str">
        <f t="shared" si="10"/>
        <v/>
      </c>
    </row>
    <row r="309" spans="1:7" x14ac:dyDescent="0.35">
      <c r="A309" s="104" t="s">
        <v>826</v>
      </c>
      <c r="B309" s="125" t="s">
        <v>606</v>
      </c>
      <c r="C309" s="176">
        <v>0</v>
      </c>
      <c r="D309" s="163">
        <v>0</v>
      </c>
      <c r="E309" s="120"/>
      <c r="F309" s="159" t="str">
        <f t="shared" si="9"/>
        <v/>
      </c>
      <c r="G309" s="159" t="str">
        <f t="shared" si="10"/>
        <v/>
      </c>
    </row>
    <row r="310" spans="1:7" x14ac:dyDescent="0.35">
      <c r="A310" s="104" t="s">
        <v>827</v>
      </c>
      <c r="B310" s="125" t="s">
        <v>606</v>
      </c>
      <c r="C310" s="176">
        <v>0</v>
      </c>
      <c r="D310" s="163">
        <v>0</v>
      </c>
      <c r="E310" s="120"/>
      <c r="F310" s="159" t="str">
        <f t="shared" si="9"/>
        <v/>
      </c>
      <c r="G310" s="159" t="str">
        <f t="shared" si="10"/>
        <v/>
      </c>
    </row>
    <row r="311" spans="1:7" x14ac:dyDescent="0.35">
      <c r="A311" s="104" t="s">
        <v>828</v>
      </c>
      <c r="B311" s="125" t="s">
        <v>606</v>
      </c>
      <c r="C311" s="176">
        <v>0</v>
      </c>
      <c r="D311" s="163">
        <v>0</v>
      </c>
      <c r="E311" s="120"/>
      <c r="F311" s="159" t="str">
        <f t="shared" si="9"/>
        <v/>
      </c>
      <c r="G311" s="159" t="str">
        <f t="shared" si="10"/>
        <v/>
      </c>
    </row>
    <row r="312" spans="1:7" x14ac:dyDescent="0.35">
      <c r="A312" s="104" t="s">
        <v>829</v>
      </c>
      <c r="B312" s="125" t="s">
        <v>606</v>
      </c>
      <c r="C312" s="176">
        <v>0</v>
      </c>
      <c r="D312" s="163">
        <v>0</v>
      </c>
      <c r="E312" s="120"/>
      <c r="F312" s="159" t="str">
        <f t="shared" si="9"/>
        <v/>
      </c>
      <c r="G312" s="159" t="str">
        <f t="shared" si="10"/>
        <v/>
      </c>
    </row>
    <row r="313" spans="1:7" x14ac:dyDescent="0.35">
      <c r="A313" s="104" t="s">
        <v>830</v>
      </c>
      <c r="B313" s="125" t="s">
        <v>606</v>
      </c>
      <c r="C313" s="176">
        <v>0</v>
      </c>
      <c r="D313" s="163">
        <v>0</v>
      </c>
      <c r="E313" s="120"/>
      <c r="F313" s="159" t="str">
        <f t="shared" si="9"/>
        <v/>
      </c>
      <c r="G313" s="159" t="str">
        <f t="shared" si="10"/>
        <v/>
      </c>
    </row>
    <row r="314" spans="1:7" x14ac:dyDescent="0.35">
      <c r="A314" s="104" t="s">
        <v>831</v>
      </c>
      <c r="B314" s="125" t="s">
        <v>606</v>
      </c>
      <c r="C314" s="176">
        <v>0</v>
      </c>
      <c r="D314" s="163">
        <v>0</v>
      </c>
      <c r="E314" s="120"/>
      <c r="F314" s="159" t="str">
        <f t="shared" si="9"/>
        <v/>
      </c>
      <c r="G314" s="159" t="str">
        <f t="shared" si="10"/>
        <v/>
      </c>
    </row>
    <row r="315" spans="1:7" x14ac:dyDescent="0.35">
      <c r="A315" s="104" t="s">
        <v>832</v>
      </c>
      <c r="B315" s="134" t="s">
        <v>97</v>
      </c>
      <c r="C315" s="166">
        <f>SUM(C291:C314)</f>
        <v>0</v>
      </c>
      <c r="D315" s="164">
        <f>SUM(D291:D314)</f>
        <v>0</v>
      </c>
      <c r="E315" s="120"/>
      <c r="F315" s="165">
        <f>SUM(F291:F314)</f>
        <v>0</v>
      </c>
      <c r="G315" s="165">
        <f>SUM(G291:G314)</f>
        <v>0</v>
      </c>
    </row>
    <row r="316" spans="1:7" ht="15" customHeight="1" x14ac:dyDescent="0.35">
      <c r="A316" s="115"/>
      <c r="B316" s="116" t="s">
        <v>833</v>
      </c>
      <c r="C316" s="115" t="s">
        <v>684</v>
      </c>
      <c r="D316" s="115" t="s">
        <v>685</v>
      </c>
      <c r="E316" s="115"/>
      <c r="F316" s="115" t="s">
        <v>513</v>
      </c>
      <c r="G316" s="115" t="s">
        <v>686</v>
      </c>
    </row>
    <row r="317" spans="1:7" x14ac:dyDescent="0.35">
      <c r="A317" s="104" t="s">
        <v>834</v>
      </c>
      <c r="B317" s="104" t="s">
        <v>717</v>
      </c>
      <c r="C317" s="138">
        <v>0</v>
      </c>
      <c r="G317" s="104"/>
    </row>
    <row r="318" spans="1:7" x14ac:dyDescent="0.35">
      <c r="G318" s="104"/>
    </row>
    <row r="319" spans="1:7" x14ac:dyDescent="0.35">
      <c r="B319" s="125" t="s">
        <v>718</v>
      </c>
      <c r="G319" s="104"/>
    </row>
    <row r="320" spans="1:7" x14ac:dyDescent="0.35">
      <c r="A320" s="104" t="s">
        <v>835</v>
      </c>
      <c r="B320" s="104" t="s">
        <v>720</v>
      </c>
      <c r="C320" s="160">
        <v>0</v>
      </c>
      <c r="D320" s="163">
        <v>0</v>
      </c>
      <c r="F320" s="159" t="str">
        <f>IF($C$328=0,"",IF(C320="[for completion]","",C320/$C$328))</f>
        <v/>
      </c>
      <c r="G320" s="159" t="str">
        <f>IF($D$328=0,"",IF(D320="[for completion]","",D320/$D$328))</f>
        <v/>
      </c>
    </row>
    <row r="321" spans="1:7" x14ac:dyDescent="0.35">
      <c r="A321" s="104" t="s">
        <v>836</v>
      </c>
      <c r="B321" s="104" t="s">
        <v>722</v>
      </c>
      <c r="C321" s="160">
        <v>0</v>
      </c>
      <c r="D321" s="163">
        <v>0</v>
      </c>
      <c r="F321" s="159" t="str">
        <f t="shared" ref="F321:F334" si="11">IF($C$328=0,"",IF(C321="[for completion]","",C321/$C$328))</f>
        <v/>
      </c>
      <c r="G321" s="159" t="str">
        <f t="shared" ref="G321:G334" si="12">IF($D$328=0,"",IF(D321="[for completion]","",D321/$D$328))</f>
        <v/>
      </c>
    </row>
    <row r="322" spans="1:7" x14ac:dyDescent="0.35">
      <c r="A322" s="104" t="s">
        <v>837</v>
      </c>
      <c r="B322" s="104" t="s">
        <v>724</v>
      </c>
      <c r="C322" s="160">
        <v>0</v>
      </c>
      <c r="D322" s="163">
        <v>0</v>
      </c>
      <c r="F322" s="159" t="str">
        <f t="shared" si="11"/>
        <v/>
      </c>
      <c r="G322" s="159" t="str">
        <f t="shared" si="12"/>
        <v/>
      </c>
    </row>
    <row r="323" spans="1:7" x14ac:dyDescent="0.35">
      <c r="A323" s="104" t="s">
        <v>838</v>
      </c>
      <c r="B323" s="104" t="s">
        <v>726</v>
      </c>
      <c r="C323" s="160">
        <v>0</v>
      </c>
      <c r="D323" s="163">
        <v>0</v>
      </c>
      <c r="F323" s="159" t="str">
        <f t="shared" si="11"/>
        <v/>
      </c>
      <c r="G323" s="159" t="str">
        <f t="shared" si="12"/>
        <v/>
      </c>
    </row>
    <row r="324" spans="1:7" x14ac:dyDescent="0.35">
      <c r="A324" s="104" t="s">
        <v>839</v>
      </c>
      <c r="B324" s="104" t="s">
        <v>728</v>
      </c>
      <c r="C324" s="160">
        <v>0</v>
      </c>
      <c r="D324" s="163">
        <v>0</v>
      </c>
      <c r="F324" s="159" t="str">
        <f t="shared" si="11"/>
        <v/>
      </c>
      <c r="G324" s="159" t="str">
        <f t="shared" si="12"/>
        <v/>
      </c>
    </row>
    <row r="325" spans="1:7" x14ac:dyDescent="0.35">
      <c r="A325" s="104" t="s">
        <v>840</v>
      </c>
      <c r="B325" s="104" t="s">
        <v>730</v>
      </c>
      <c r="C325" s="160">
        <v>0</v>
      </c>
      <c r="D325" s="163">
        <v>0</v>
      </c>
      <c r="F325" s="159" t="str">
        <f t="shared" si="11"/>
        <v/>
      </c>
      <c r="G325" s="159" t="str">
        <f t="shared" si="12"/>
        <v/>
      </c>
    </row>
    <row r="326" spans="1:7" x14ac:dyDescent="0.35">
      <c r="A326" s="104" t="s">
        <v>841</v>
      </c>
      <c r="B326" s="104" t="s">
        <v>732</v>
      </c>
      <c r="C326" s="160">
        <v>0</v>
      </c>
      <c r="D326" s="163">
        <v>0</v>
      </c>
      <c r="F326" s="159" t="str">
        <f t="shared" si="11"/>
        <v/>
      </c>
      <c r="G326" s="159" t="str">
        <f t="shared" si="12"/>
        <v/>
      </c>
    </row>
    <row r="327" spans="1:7" x14ac:dyDescent="0.35">
      <c r="A327" s="104" t="s">
        <v>842</v>
      </c>
      <c r="B327" s="104" t="s">
        <v>734</v>
      </c>
      <c r="C327" s="160">
        <v>0</v>
      </c>
      <c r="D327" s="163">
        <v>0</v>
      </c>
      <c r="F327" s="159" t="str">
        <f t="shared" si="11"/>
        <v/>
      </c>
      <c r="G327" s="159" t="str">
        <f t="shared" si="12"/>
        <v/>
      </c>
    </row>
    <row r="328" spans="1:7" x14ac:dyDescent="0.35">
      <c r="A328" s="104" t="s">
        <v>843</v>
      </c>
      <c r="B328" s="134" t="s">
        <v>97</v>
      </c>
      <c r="C328" s="160">
        <f>SUM(C320:C327)</f>
        <v>0</v>
      </c>
      <c r="D328" s="163">
        <f>SUM(D320:D327)</f>
        <v>0</v>
      </c>
      <c r="F328" s="138">
        <f>SUM(F320:F327)</f>
        <v>0</v>
      </c>
      <c r="G328" s="138">
        <f>SUM(G320:G327)</f>
        <v>0</v>
      </c>
    </row>
    <row r="329" spans="1:7" outlineLevel="1" x14ac:dyDescent="0.35">
      <c r="A329" s="104" t="s">
        <v>844</v>
      </c>
      <c r="B329" s="121" t="s">
        <v>737</v>
      </c>
      <c r="C329" s="160"/>
      <c r="D329" s="163"/>
      <c r="F329" s="159" t="str">
        <f t="shared" si="11"/>
        <v/>
      </c>
      <c r="G329" s="159" t="str">
        <f t="shared" si="12"/>
        <v/>
      </c>
    </row>
    <row r="330" spans="1:7" outlineLevel="1" x14ac:dyDescent="0.35">
      <c r="A330" s="104" t="s">
        <v>845</v>
      </c>
      <c r="B330" s="121" t="s">
        <v>739</v>
      </c>
      <c r="C330" s="160"/>
      <c r="D330" s="163"/>
      <c r="F330" s="159" t="str">
        <f t="shared" si="11"/>
        <v/>
      </c>
      <c r="G330" s="159" t="str">
        <f t="shared" si="12"/>
        <v/>
      </c>
    </row>
    <row r="331" spans="1:7" outlineLevel="1" x14ac:dyDescent="0.35">
      <c r="A331" s="104" t="s">
        <v>846</v>
      </c>
      <c r="B331" s="121" t="s">
        <v>741</v>
      </c>
      <c r="C331" s="160"/>
      <c r="D331" s="163"/>
      <c r="F331" s="159" t="str">
        <f t="shared" si="11"/>
        <v/>
      </c>
      <c r="G331" s="159" t="str">
        <f t="shared" si="12"/>
        <v/>
      </c>
    </row>
    <row r="332" spans="1:7" outlineLevel="1" x14ac:dyDescent="0.35">
      <c r="A332" s="104" t="s">
        <v>847</v>
      </c>
      <c r="B332" s="121" t="s">
        <v>743</v>
      </c>
      <c r="C332" s="160"/>
      <c r="D332" s="163"/>
      <c r="F332" s="159" t="str">
        <f t="shared" si="11"/>
        <v/>
      </c>
      <c r="G332" s="159" t="str">
        <f t="shared" si="12"/>
        <v/>
      </c>
    </row>
    <row r="333" spans="1:7" outlineLevel="1" x14ac:dyDescent="0.35">
      <c r="A333" s="104" t="s">
        <v>848</v>
      </c>
      <c r="B333" s="121" t="s">
        <v>745</v>
      </c>
      <c r="C333" s="160"/>
      <c r="D333" s="163"/>
      <c r="F333" s="159" t="str">
        <f t="shared" si="11"/>
        <v/>
      </c>
      <c r="G333" s="159" t="str">
        <f t="shared" si="12"/>
        <v/>
      </c>
    </row>
    <row r="334" spans="1:7" outlineLevel="1" x14ac:dyDescent="0.35">
      <c r="A334" s="104" t="s">
        <v>849</v>
      </c>
      <c r="B334" s="121" t="s">
        <v>747</v>
      </c>
      <c r="C334" s="160"/>
      <c r="D334" s="163"/>
      <c r="F334" s="159" t="str">
        <f t="shared" si="11"/>
        <v/>
      </c>
      <c r="G334" s="159" t="str">
        <f t="shared" si="12"/>
        <v/>
      </c>
    </row>
    <row r="335" spans="1:7" outlineLevel="1" x14ac:dyDescent="0.35">
      <c r="A335" s="104" t="s">
        <v>850</v>
      </c>
      <c r="B335" s="121"/>
      <c r="F335" s="118"/>
      <c r="G335" s="118"/>
    </row>
    <row r="336" spans="1:7" outlineLevel="1" x14ac:dyDescent="0.35">
      <c r="A336" s="104" t="s">
        <v>851</v>
      </c>
      <c r="B336" s="121"/>
      <c r="F336" s="118"/>
      <c r="G336" s="118"/>
    </row>
    <row r="337" spans="1:7" outlineLevel="1" x14ac:dyDescent="0.35">
      <c r="A337" s="104" t="s">
        <v>852</v>
      </c>
      <c r="B337" s="121"/>
      <c r="F337" s="120"/>
      <c r="G337" s="120"/>
    </row>
    <row r="338" spans="1:7" ht="15" customHeight="1" x14ac:dyDescent="0.35">
      <c r="A338" s="115"/>
      <c r="B338" s="116" t="s">
        <v>853</v>
      </c>
      <c r="C338" s="115" t="s">
        <v>684</v>
      </c>
      <c r="D338" s="115" t="s">
        <v>685</v>
      </c>
      <c r="E338" s="115"/>
      <c r="F338" s="115" t="s">
        <v>513</v>
      </c>
      <c r="G338" s="115" t="s">
        <v>686</v>
      </c>
    </row>
    <row r="339" spans="1:7" x14ac:dyDescent="0.35">
      <c r="A339" s="104" t="s">
        <v>854</v>
      </c>
      <c r="B339" s="104" t="s">
        <v>717</v>
      </c>
      <c r="C339" s="182" t="s">
        <v>953</v>
      </c>
      <c r="D339" s="173"/>
      <c r="G339" s="104"/>
    </row>
    <row r="340" spans="1:7" x14ac:dyDescent="0.35">
      <c r="C340" s="173"/>
      <c r="D340" s="173"/>
      <c r="G340" s="104"/>
    </row>
    <row r="341" spans="1:7" x14ac:dyDescent="0.35">
      <c r="B341" s="125" t="s">
        <v>718</v>
      </c>
      <c r="C341" s="173"/>
      <c r="D341" s="173"/>
      <c r="G341" s="104"/>
    </row>
    <row r="342" spans="1:7" x14ac:dyDescent="0.35">
      <c r="A342" s="104" t="s">
        <v>855</v>
      </c>
      <c r="B342" s="104" t="s">
        <v>720</v>
      </c>
      <c r="C342" s="176"/>
      <c r="D342" s="163"/>
      <c r="F342" s="159" t="str">
        <f>IF($C$350=0,"",IF(C342="[Mark as ND1 if not relevant]","",C342/$C$350))</f>
        <v/>
      </c>
      <c r="G342" s="159" t="str">
        <f>IF($D$350=0,"",IF(D342="[Mark as ND1 if not relevant]","",D342/$D$350))</f>
        <v/>
      </c>
    </row>
    <row r="343" spans="1:7" x14ac:dyDescent="0.35">
      <c r="A343" s="104" t="s">
        <v>856</v>
      </c>
      <c r="B343" s="104" t="s">
        <v>722</v>
      </c>
      <c r="C343" s="176"/>
      <c r="D343" s="163"/>
      <c r="F343" s="159" t="str">
        <f t="shared" ref="F343:F349" si="13">IF($C$350=0,"",IF(C343="[Mark as ND1 if not relevant]","",C343/$C$350))</f>
        <v/>
      </c>
      <c r="G343" s="159" t="str">
        <f t="shared" ref="G343:G349" si="14">IF($D$350=0,"",IF(D343="[Mark as ND1 if not relevant]","",D343/$D$350))</f>
        <v/>
      </c>
    </row>
    <row r="344" spans="1:7" x14ac:dyDescent="0.35">
      <c r="A344" s="104" t="s">
        <v>857</v>
      </c>
      <c r="B344" s="104" t="s">
        <v>724</v>
      </c>
      <c r="C344" s="176"/>
      <c r="D344" s="163"/>
      <c r="F344" s="159" t="str">
        <f t="shared" si="13"/>
        <v/>
      </c>
      <c r="G344" s="159" t="str">
        <f t="shared" si="14"/>
        <v/>
      </c>
    </row>
    <row r="345" spans="1:7" x14ac:dyDescent="0.35">
      <c r="A345" s="104" t="s">
        <v>858</v>
      </c>
      <c r="B345" s="104" t="s">
        <v>726</v>
      </c>
      <c r="C345" s="176"/>
      <c r="D345" s="163"/>
      <c r="F345" s="159" t="str">
        <f t="shared" si="13"/>
        <v/>
      </c>
      <c r="G345" s="159" t="str">
        <f t="shared" si="14"/>
        <v/>
      </c>
    </row>
    <row r="346" spans="1:7" x14ac:dyDescent="0.35">
      <c r="A346" s="104" t="s">
        <v>859</v>
      </c>
      <c r="B346" s="104" t="s">
        <v>728</v>
      </c>
      <c r="C346" s="176"/>
      <c r="D346" s="163"/>
      <c r="F346" s="159" t="str">
        <f t="shared" si="13"/>
        <v/>
      </c>
      <c r="G346" s="159" t="str">
        <f t="shared" si="14"/>
        <v/>
      </c>
    </row>
    <row r="347" spans="1:7" x14ac:dyDescent="0.35">
      <c r="A347" s="104" t="s">
        <v>860</v>
      </c>
      <c r="B347" s="104" t="s">
        <v>730</v>
      </c>
      <c r="C347" s="176"/>
      <c r="D347" s="163"/>
      <c r="F347" s="159" t="str">
        <f t="shared" si="13"/>
        <v/>
      </c>
      <c r="G347" s="159" t="str">
        <f t="shared" si="14"/>
        <v/>
      </c>
    </row>
    <row r="348" spans="1:7" x14ac:dyDescent="0.35">
      <c r="A348" s="104" t="s">
        <v>861</v>
      </c>
      <c r="B348" s="104" t="s">
        <v>732</v>
      </c>
      <c r="C348" s="176"/>
      <c r="D348" s="163"/>
      <c r="F348" s="159" t="str">
        <f t="shared" si="13"/>
        <v/>
      </c>
      <c r="G348" s="159" t="str">
        <f t="shared" si="14"/>
        <v/>
      </c>
    </row>
    <row r="349" spans="1:7" x14ac:dyDescent="0.35">
      <c r="A349" s="104" t="s">
        <v>862</v>
      </c>
      <c r="B349" s="104" t="s">
        <v>734</v>
      </c>
      <c r="C349" s="176"/>
      <c r="D349" s="163"/>
      <c r="F349" s="159" t="str">
        <f t="shared" si="13"/>
        <v/>
      </c>
      <c r="G349" s="159" t="str">
        <f t="shared" si="14"/>
        <v/>
      </c>
    </row>
    <row r="350" spans="1:7" x14ac:dyDescent="0.35">
      <c r="A350" s="104" t="s">
        <v>863</v>
      </c>
      <c r="B350" s="134" t="s">
        <v>97</v>
      </c>
      <c r="C350" s="160">
        <f>SUM(C342:C349)</f>
        <v>0</v>
      </c>
      <c r="D350" s="163">
        <f>SUM(D342:D349)</f>
        <v>0</v>
      </c>
      <c r="F350" s="138">
        <f>SUM(F342:F349)</f>
        <v>0</v>
      </c>
      <c r="G350" s="138">
        <f>SUM(G342:G349)</f>
        <v>0</v>
      </c>
    </row>
    <row r="351" spans="1:7" outlineLevel="1" x14ac:dyDescent="0.35">
      <c r="A351" s="104" t="s">
        <v>864</v>
      </c>
      <c r="B351" s="121" t="s">
        <v>737</v>
      </c>
      <c r="C351" s="160"/>
      <c r="D351" s="163"/>
      <c r="F351" s="159" t="str">
        <f t="shared" ref="F351:F356" si="15">IF($C$350=0,"",IF(C351="[for completion]","",C351/$C$350))</f>
        <v/>
      </c>
      <c r="G351" s="159" t="str">
        <f t="shared" ref="G351:G356" si="16">IF($D$350=0,"",IF(D351="[for completion]","",D351/$D$350))</f>
        <v/>
      </c>
    </row>
    <row r="352" spans="1:7" outlineLevel="1" x14ac:dyDescent="0.35">
      <c r="A352" s="104" t="s">
        <v>865</v>
      </c>
      <c r="B352" s="121" t="s">
        <v>739</v>
      </c>
      <c r="C352" s="160"/>
      <c r="D352" s="163"/>
      <c r="F352" s="159" t="str">
        <f t="shared" si="15"/>
        <v/>
      </c>
      <c r="G352" s="159" t="str">
        <f t="shared" si="16"/>
        <v/>
      </c>
    </row>
    <row r="353" spans="1:7" outlineLevel="1" x14ac:dyDescent="0.35">
      <c r="A353" s="104" t="s">
        <v>866</v>
      </c>
      <c r="B353" s="121" t="s">
        <v>741</v>
      </c>
      <c r="C353" s="160"/>
      <c r="D353" s="163"/>
      <c r="F353" s="159" t="str">
        <f t="shared" si="15"/>
        <v/>
      </c>
      <c r="G353" s="159" t="str">
        <f t="shared" si="16"/>
        <v/>
      </c>
    </row>
    <row r="354" spans="1:7" outlineLevel="1" x14ac:dyDescent="0.35">
      <c r="A354" s="104" t="s">
        <v>867</v>
      </c>
      <c r="B354" s="121" t="s">
        <v>743</v>
      </c>
      <c r="C354" s="160"/>
      <c r="D354" s="163"/>
      <c r="F354" s="159" t="str">
        <f t="shared" si="15"/>
        <v/>
      </c>
      <c r="G354" s="159" t="str">
        <f t="shared" si="16"/>
        <v/>
      </c>
    </row>
    <row r="355" spans="1:7" outlineLevel="1" x14ac:dyDescent="0.35">
      <c r="A355" s="104" t="s">
        <v>868</v>
      </c>
      <c r="B355" s="121" t="s">
        <v>745</v>
      </c>
      <c r="C355" s="160"/>
      <c r="D355" s="163"/>
      <c r="F355" s="159" t="str">
        <f t="shared" si="15"/>
        <v/>
      </c>
      <c r="G355" s="159" t="str">
        <f t="shared" si="16"/>
        <v/>
      </c>
    </row>
    <row r="356" spans="1:7" outlineLevel="1" x14ac:dyDescent="0.35">
      <c r="A356" s="104" t="s">
        <v>869</v>
      </c>
      <c r="B356" s="121" t="s">
        <v>747</v>
      </c>
      <c r="C356" s="160"/>
      <c r="D356" s="163"/>
      <c r="F356" s="159" t="str">
        <f t="shared" si="15"/>
        <v/>
      </c>
      <c r="G356" s="159" t="str">
        <f t="shared" si="16"/>
        <v/>
      </c>
    </row>
    <row r="357" spans="1:7" outlineLevel="1" x14ac:dyDescent="0.35">
      <c r="A357" s="104" t="s">
        <v>870</v>
      </c>
      <c r="B357" s="121"/>
      <c r="F357" s="159"/>
      <c r="G357" s="159"/>
    </row>
    <row r="358" spans="1:7" outlineLevel="1" x14ac:dyDescent="0.35">
      <c r="A358" s="104" t="s">
        <v>871</v>
      </c>
      <c r="B358" s="121"/>
      <c r="F358" s="159"/>
      <c r="G358" s="159"/>
    </row>
    <row r="359" spans="1:7" outlineLevel="1" x14ac:dyDescent="0.35">
      <c r="A359" s="104" t="s">
        <v>872</v>
      </c>
      <c r="B359" s="121"/>
      <c r="F359" s="159"/>
      <c r="G359" s="138"/>
    </row>
    <row r="360" spans="1:7" ht="15" customHeight="1" x14ac:dyDescent="0.35">
      <c r="A360" s="115"/>
      <c r="B360" s="116" t="s">
        <v>873</v>
      </c>
      <c r="C360" s="115" t="s">
        <v>874</v>
      </c>
      <c r="D360" s="115"/>
      <c r="E360" s="115"/>
      <c r="F360" s="115"/>
      <c r="G360" s="117"/>
    </row>
    <row r="361" spans="1:7" x14ac:dyDescent="0.35">
      <c r="A361" s="104" t="s">
        <v>875</v>
      </c>
      <c r="B361" s="125" t="s">
        <v>876</v>
      </c>
      <c r="C361" s="138">
        <v>0</v>
      </c>
      <c r="G361" s="104"/>
    </row>
    <row r="362" spans="1:7" x14ac:dyDescent="0.35">
      <c r="A362" s="104" t="s">
        <v>877</v>
      </c>
      <c r="B362" s="125" t="s">
        <v>878</v>
      </c>
      <c r="C362" s="138">
        <v>0</v>
      </c>
      <c r="G362" s="104"/>
    </row>
    <row r="363" spans="1:7" x14ac:dyDescent="0.35">
      <c r="A363" s="104" t="s">
        <v>879</v>
      </c>
      <c r="B363" s="125" t="s">
        <v>880</v>
      </c>
      <c r="C363" s="138">
        <v>0</v>
      </c>
      <c r="G363" s="104"/>
    </row>
    <row r="364" spans="1:7" x14ac:dyDescent="0.35">
      <c r="A364" s="104" t="s">
        <v>881</v>
      </c>
      <c r="B364" s="125" t="s">
        <v>882</v>
      </c>
      <c r="C364" s="138">
        <v>0</v>
      </c>
      <c r="G364" s="104"/>
    </row>
    <row r="365" spans="1:7" x14ac:dyDescent="0.35">
      <c r="A365" s="104" t="s">
        <v>883</v>
      </c>
      <c r="B365" s="125" t="s">
        <v>884</v>
      </c>
      <c r="C365" s="138">
        <v>0</v>
      </c>
      <c r="G365" s="104"/>
    </row>
    <row r="366" spans="1:7" x14ac:dyDescent="0.35">
      <c r="A366" s="104" t="s">
        <v>885</v>
      </c>
      <c r="B366" s="125" t="s">
        <v>886</v>
      </c>
      <c r="C366" s="138">
        <v>0</v>
      </c>
      <c r="G366" s="104"/>
    </row>
    <row r="367" spans="1:7" x14ac:dyDescent="0.35">
      <c r="A367" s="104" t="s">
        <v>887</v>
      </c>
      <c r="B367" s="125" t="s">
        <v>888</v>
      </c>
      <c r="C367" s="138">
        <v>0</v>
      </c>
      <c r="G367" s="104"/>
    </row>
    <row r="368" spans="1:7" x14ac:dyDescent="0.35">
      <c r="A368" s="104" t="s">
        <v>889</v>
      </c>
      <c r="B368" s="125" t="s">
        <v>890</v>
      </c>
      <c r="C368" s="138">
        <v>0</v>
      </c>
      <c r="G368" s="104"/>
    </row>
    <row r="369" spans="1:7" x14ac:dyDescent="0.35">
      <c r="A369" s="104" t="s">
        <v>891</v>
      </c>
      <c r="B369" s="125" t="s">
        <v>892</v>
      </c>
      <c r="C369" s="138">
        <v>0</v>
      </c>
      <c r="G369" s="104"/>
    </row>
    <row r="370" spans="1:7" x14ac:dyDescent="0.35">
      <c r="A370" s="104" t="s">
        <v>893</v>
      </c>
      <c r="B370" s="125" t="s">
        <v>95</v>
      </c>
      <c r="C370" s="138">
        <v>0</v>
      </c>
      <c r="G370" s="104"/>
    </row>
    <row r="371" spans="1:7" outlineLevel="1" x14ac:dyDescent="0.35">
      <c r="A371" s="104" t="s">
        <v>894</v>
      </c>
      <c r="B371" s="121" t="s">
        <v>895</v>
      </c>
      <c r="C371" s="138"/>
      <c r="G371" s="104"/>
    </row>
    <row r="372" spans="1:7" outlineLevel="1" x14ac:dyDescent="0.35">
      <c r="A372" s="104" t="s">
        <v>896</v>
      </c>
      <c r="B372" s="121" t="s">
        <v>99</v>
      </c>
      <c r="C372" s="138"/>
      <c r="G372" s="104"/>
    </row>
    <row r="373" spans="1:7" outlineLevel="1" x14ac:dyDescent="0.35">
      <c r="A373" s="104" t="s">
        <v>897</v>
      </c>
      <c r="B373" s="121" t="s">
        <v>99</v>
      </c>
      <c r="C373" s="138"/>
      <c r="G373" s="104"/>
    </row>
    <row r="374" spans="1:7" outlineLevel="1" x14ac:dyDescent="0.35">
      <c r="A374" s="104" t="s">
        <v>898</v>
      </c>
      <c r="B374" s="121" t="s">
        <v>99</v>
      </c>
      <c r="C374" s="138"/>
      <c r="G374" s="104"/>
    </row>
    <row r="375" spans="1:7" outlineLevel="1" x14ac:dyDescent="0.35">
      <c r="A375" s="104" t="s">
        <v>899</v>
      </c>
      <c r="B375" s="121" t="s">
        <v>99</v>
      </c>
      <c r="C375" s="138"/>
      <c r="G375" s="104"/>
    </row>
    <row r="376" spans="1:7" outlineLevel="1" x14ac:dyDescent="0.35">
      <c r="A376" s="104" t="s">
        <v>900</v>
      </c>
      <c r="B376" s="121" t="s">
        <v>99</v>
      </c>
      <c r="C376" s="138"/>
      <c r="G376" s="104"/>
    </row>
    <row r="377" spans="1:7" outlineLevel="1" x14ac:dyDescent="0.35">
      <c r="A377" s="104" t="s">
        <v>901</v>
      </c>
      <c r="B377" s="121" t="s">
        <v>99</v>
      </c>
      <c r="C377" s="138"/>
      <c r="G377" s="104"/>
    </row>
    <row r="378" spans="1:7" outlineLevel="1" x14ac:dyDescent="0.35">
      <c r="A378" s="104" t="s">
        <v>902</v>
      </c>
      <c r="B378" s="121" t="s">
        <v>99</v>
      </c>
      <c r="C378" s="138"/>
      <c r="G378" s="104"/>
    </row>
    <row r="379" spans="1:7" outlineLevel="1" x14ac:dyDescent="0.35">
      <c r="A379" s="104" t="s">
        <v>903</v>
      </c>
      <c r="B379" s="121" t="s">
        <v>99</v>
      </c>
      <c r="C379" s="138"/>
      <c r="G379" s="104"/>
    </row>
    <row r="380" spans="1:7" outlineLevel="1" x14ac:dyDescent="0.35">
      <c r="A380" s="104" t="s">
        <v>904</v>
      </c>
      <c r="B380" s="121" t="s">
        <v>99</v>
      </c>
      <c r="C380" s="138"/>
      <c r="G380" s="104"/>
    </row>
    <row r="381" spans="1:7" outlineLevel="1" x14ac:dyDescent="0.35">
      <c r="A381" s="104" t="s">
        <v>905</v>
      </c>
      <c r="B381" s="121" t="s">
        <v>99</v>
      </c>
      <c r="C381" s="138"/>
      <c r="G381" s="104"/>
    </row>
    <row r="382" spans="1:7" outlineLevel="1" x14ac:dyDescent="0.35">
      <c r="A382" s="104" t="s">
        <v>906</v>
      </c>
      <c r="B382" s="121" t="s">
        <v>99</v>
      </c>
      <c r="C382" s="138"/>
    </row>
    <row r="383" spans="1:7" outlineLevel="1" x14ac:dyDescent="0.35">
      <c r="A383" s="104" t="s">
        <v>907</v>
      </c>
      <c r="B383" s="121" t="s">
        <v>99</v>
      </c>
      <c r="C383" s="138"/>
    </row>
    <row r="384" spans="1:7" outlineLevel="1" x14ac:dyDescent="0.35">
      <c r="A384" s="104" t="s">
        <v>908</v>
      </c>
      <c r="B384" s="121" t="s">
        <v>99</v>
      </c>
      <c r="C384" s="138"/>
    </row>
    <row r="385" spans="1:7" outlineLevel="1" x14ac:dyDescent="0.35">
      <c r="A385" s="104" t="s">
        <v>909</v>
      </c>
      <c r="B385" s="121" t="s">
        <v>99</v>
      </c>
      <c r="C385" s="138"/>
      <c r="D385" s="100"/>
      <c r="E385" s="100"/>
      <c r="F385" s="100"/>
      <c r="G385" s="100"/>
    </row>
    <row r="386" spans="1:7" outlineLevel="1" x14ac:dyDescent="0.35">
      <c r="A386" s="104" t="s">
        <v>910</v>
      </c>
      <c r="B386" s="121" t="s">
        <v>99</v>
      </c>
      <c r="C386" s="138"/>
      <c r="D386" s="100"/>
      <c r="E386" s="100"/>
      <c r="F386" s="100"/>
      <c r="G386" s="100"/>
    </row>
    <row r="387" spans="1:7" outlineLevel="1" x14ac:dyDescent="0.35">
      <c r="A387" s="104" t="s">
        <v>911</v>
      </c>
      <c r="B387" s="121" t="s">
        <v>99</v>
      </c>
      <c r="C387" s="138"/>
      <c r="D387" s="100"/>
      <c r="E387" s="100"/>
      <c r="F387" s="100"/>
      <c r="G387" s="100"/>
    </row>
    <row r="388" spans="1:7" x14ac:dyDescent="0.35">
      <c r="C388" s="138"/>
      <c r="D388" s="100"/>
      <c r="E388" s="100"/>
      <c r="F388" s="100"/>
      <c r="G388" s="100"/>
    </row>
    <row r="389" spans="1:7" x14ac:dyDescent="0.35">
      <c r="C389" s="138"/>
      <c r="D389" s="100"/>
      <c r="E389" s="100"/>
      <c r="F389" s="100"/>
      <c r="G389" s="100"/>
    </row>
    <row r="390" spans="1:7" x14ac:dyDescent="0.35">
      <c r="C390" s="138"/>
      <c r="D390" s="100"/>
      <c r="E390" s="100"/>
      <c r="F390" s="100"/>
      <c r="G390" s="100"/>
    </row>
    <row r="391" spans="1:7" x14ac:dyDescent="0.35">
      <c r="C391" s="138"/>
      <c r="D391" s="100"/>
      <c r="E391" s="100"/>
      <c r="F391" s="100"/>
      <c r="G391" s="100"/>
    </row>
    <row r="392" spans="1:7" x14ac:dyDescent="0.35">
      <c r="C392" s="138"/>
      <c r="D392" s="100"/>
      <c r="E392" s="100"/>
      <c r="F392" s="100"/>
      <c r="G392" s="100"/>
    </row>
    <row r="393" spans="1:7" x14ac:dyDescent="0.35">
      <c r="C393" s="138"/>
      <c r="D393" s="100"/>
      <c r="E393" s="100"/>
      <c r="F393" s="100"/>
      <c r="G393" s="100"/>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B11" sqref="B11"/>
    </sheetView>
  </sheetViews>
  <sheetFormatPr defaultColWidth="11.453125" defaultRowHeight="14.5" outlineLevelRow="1" x14ac:dyDescent="0.35"/>
  <cols>
    <col min="1" max="1" width="16.26953125" customWidth="1"/>
    <col min="2" max="2" width="89.81640625" style="28" bestFit="1" customWidth="1"/>
    <col min="3" max="3" width="134.7265625" style="2" customWidth="1"/>
    <col min="4" max="13" width="11.453125" style="2"/>
  </cols>
  <sheetData>
    <row r="1" spans="1:13" s="143" customFormat="1" ht="31" x14ac:dyDescent="0.35">
      <c r="A1" s="141" t="s">
        <v>915</v>
      </c>
      <c r="B1" s="141"/>
      <c r="C1" s="148" t="s">
        <v>1323</v>
      </c>
      <c r="D1" s="20"/>
      <c r="E1" s="20"/>
      <c r="F1" s="20"/>
      <c r="G1" s="20"/>
      <c r="H1" s="20"/>
      <c r="I1" s="20"/>
      <c r="J1" s="20"/>
      <c r="K1" s="20"/>
      <c r="L1" s="20"/>
      <c r="M1" s="20"/>
    </row>
    <row r="2" spans="1:13" x14ac:dyDescent="0.35">
      <c r="B2" s="26"/>
      <c r="C2" s="26"/>
    </row>
    <row r="3" spans="1:13" x14ac:dyDescent="0.35">
      <c r="A3" s="76" t="s">
        <v>916</v>
      </c>
      <c r="B3" s="77"/>
      <c r="C3" s="26"/>
    </row>
    <row r="4" spans="1:13" x14ac:dyDescent="0.35">
      <c r="C4" s="26"/>
    </row>
    <row r="5" spans="1:13" ht="18.5" x14ac:dyDescent="0.35">
      <c r="A5" s="39" t="s">
        <v>31</v>
      </c>
      <c r="B5" s="39" t="s">
        <v>917</v>
      </c>
      <c r="C5" s="78" t="s">
        <v>1322</v>
      </c>
    </row>
    <row r="6" spans="1:13" x14ac:dyDescent="0.35">
      <c r="A6" s="1" t="s">
        <v>918</v>
      </c>
      <c r="B6" s="42" t="s">
        <v>919</v>
      </c>
      <c r="C6" s="173" t="s">
        <v>1362</v>
      </c>
    </row>
    <row r="7" spans="1:13" x14ac:dyDescent="0.35">
      <c r="A7" s="1" t="s">
        <v>920</v>
      </c>
      <c r="B7" s="42" t="s">
        <v>921</v>
      </c>
      <c r="C7" s="173" t="s">
        <v>1363</v>
      </c>
    </row>
    <row r="8" spans="1:13" ht="29" x14ac:dyDescent="0.35">
      <c r="A8" s="1" t="s">
        <v>922</v>
      </c>
      <c r="B8" s="42" t="s">
        <v>923</v>
      </c>
      <c r="C8" s="173" t="s">
        <v>1364</v>
      </c>
    </row>
    <row r="9" spans="1:13" x14ac:dyDescent="0.35">
      <c r="A9" s="1" t="s">
        <v>924</v>
      </c>
      <c r="B9" s="42" t="s">
        <v>925</v>
      </c>
      <c r="C9" s="173" t="s">
        <v>1365</v>
      </c>
    </row>
    <row r="10" spans="1:13" ht="44.25" customHeight="1" x14ac:dyDescent="0.35">
      <c r="A10" s="1" t="s">
        <v>926</v>
      </c>
      <c r="B10" s="42" t="s">
        <v>1145</v>
      </c>
      <c r="C10" s="173" t="s">
        <v>1366</v>
      </c>
    </row>
    <row r="11" spans="1:13" ht="54.75" customHeight="1" x14ac:dyDescent="0.35">
      <c r="A11" s="1" t="s">
        <v>927</v>
      </c>
      <c r="B11" s="42" t="s">
        <v>928</v>
      </c>
      <c r="C11" s="173" t="s">
        <v>1367</v>
      </c>
    </row>
    <row r="12" spans="1:13" ht="43.5" x14ac:dyDescent="0.35">
      <c r="A12" s="1" t="s">
        <v>929</v>
      </c>
      <c r="B12" s="42" t="s">
        <v>930</v>
      </c>
      <c r="C12" s="173" t="s">
        <v>1368</v>
      </c>
    </row>
    <row r="13" spans="1:13" ht="43.5" x14ac:dyDescent="0.35">
      <c r="A13" s="1" t="s">
        <v>931</v>
      </c>
      <c r="B13" s="42" t="s">
        <v>932</v>
      </c>
      <c r="C13" s="173" t="s">
        <v>1369</v>
      </c>
    </row>
    <row r="14" spans="1:13" ht="87" x14ac:dyDescent="0.35">
      <c r="A14" s="1" t="s">
        <v>933</v>
      </c>
      <c r="B14" s="42" t="s">
        <v>934</v>
      </c>
      <c r="C14" s="173" t="s">
        <v>1370</v>
      </c>
    </row>
    <row r="15" spans="1:13" x14ac:dyDescent="0.35">
      <c r="A15" s="1" t="s">
        <v>935</v>
      </c>
      <c r="B15" s="42" t="s">
        <v>936</v>
      </c>
      <c r="C15" s="173" t="s">
        <v>1371</v>
      </c>
    </row>
    <row r="16" spans="1:13" ht="174" x14ac:dyDescent="0.35">
      <c r="A16" s="1" t="s">
        <v>937</v>
      </c>
      <c r="B16" s="46" t="s">
        <v>938</v>
      </c>
      <c r="C16" s="173" t="s">
        <v>1372</v>
      </c>
    </row>
    <row r="17" spans="1:3" ht="30" customHeight="1" x14ac:dyDescent="0.35">
      <c r="A17" s="1" t="s">
        <v>939</v>
      </c>
      <c r="B17" s="46" t="s">
        <v>940</v>
      </c>
      <c r="C17" s="173" t="s">
        <v>1373</v>
      </c>
    </row>
    <row r="18" spans="1:3" ht="29" x14ac:dyDescent="0.35">
      <c r="A18" s="1" t="s">
        <v>941</v>
      </c>
      <c r="B18" s="46" t="s">
        <v>942</v>
      </c>
      <c r="C18" s="173" t="s">
        <v>1374</v>
      </c>
    </row>
    <row r="19" spans="1:3" outlineLevel="1" x14ac:dyDescent="0.35">
      <c r="A19" s="1" t="s">
        <v>943</v>
      </c>
      <c r="B19" s="43" t="s">
        <v>944</v>
      </c>
      <c r="C19" s="28"/>
    </row>
    <row r="20" spans="1:3" outlineLevel="1" x14ac:dyDescent="0.35">
      <c r="A20" s="1" t="s">
        <v>945</v>
      </c>
      <c r="B20" s="75"/>
      <c r="C20" s="28"/>
    </row>
    <row r="21" spans="1:3" outlineLevel="1" x14ac:dyDescent="0.35">
      <c r="A21" s="1" t="s">
        <v>946</v>
      </c>
      <c r="B21" s="75"/>
      <c r="C21" s="28"/>
    </row>
    <row r="22" spans="1:3" outlineLevel="1" x14ac:dyDescent="0.35">
      <c r="A22" s="1" t="s">
        <v>947</v>
      </c>
      <c r="B22" s="75"/>
      <c r="C22" s="28"/>
    </row>
    <row r="23" spans="1:3" outlineLevel="1" x14ac:dyDescent="0.35">
      <c r="A23" s="1" t="s">
        <v>948</v>
      </c>
      <c r="B23" s="75"/>
      <c r="C23" s="28"/>
    </row>
    <row r="24" spans="1:3" ht="18.5" x14ac:dyDescent="0.35">
      <c r="A24" s="39"/>
      <c r="B24" s="39" t="s">
        <v>949</v>
      </c>
      <c r="C24" s="78" t="s">
        <v>950</v>
      </c>
    </row>
    <row r="25" spans="1:3" x14ac:dyDescent="0.35">
      <c r="A25" s="1" t="s">
        <v>951</v>
      </c>
      <c r="B25" s="46" t="s">
        <v>952</v>
      </c>
      <c r="C25" s="28" t="s">
        <v>953</v>
      </c>
    </row>
    <row r="26" spans="1:3" x14ac:dyDescent="0.35">
      <c r="A26" s="1" t="s">
        <v>954</v>
      </c>
      <c r="B26" s="46" t="s">
        <v>955</v>
      </c>
      <c r="C26" s="28" t="s">
        <v>956</v>
      </c>
    </row>
    <row r="27" spans="1:3" x14ac:dyDescent="0.35">
      <c r="A27" s="1" t="s">
        <v>957</v>
      </c>
      <c r="B27" s="46" t="s">
        <v>958</v>
      </c>
      <c r="C27" s="28" t="s">
        <v>959</v>
      </c>
    </row>
    <row r="28" spans="1:3" outlineLevel="1" x14ac:dyDescent="0.35">
      <c r="A28" s="1" t="s">
        <v>960</v>
      </c>
      <c r="B28" s="45"/>
      <c r="C28" s="28"/>
    </row>
    <row r="29" spans="1:3" outlineLevel="1" x14ac:dyDescent="0.35">
      <c r="A29" s="1" t="s">
        <v>961</v>
      </c>
      <c r="B29" s="45"/>
      <c r="C29" s="28"/>
    </row>
    <row r="30" spans="1:3" outlineLevel="1" x14ac:dyDescent="0.35">
      <c r="A30" s="1" t="s">
        <v>1308</v>
      </c>
      <c r="B30" s="46"/>
      <c r="C30" s="28"/>
    </row>
    <row r="31" spans="1:3" ht="18.5" x14ac:dyDescent="0.35">
      <c r="A31" s="39"/>
      <c r="B31" s="39" t="s">
        <v>962</v>
      </c>
      <c r="C31" s="78" t="s">
        <v>1322</v>
      </c>
    </row>
    <row r="32" spans="1:3" x14ac:dyDescent="0.35">
      <c r="A32" s="1" t="s">
        <v>963</v>
      </c>
      <c r="B32" s="42" t="s">
        <v>964</v>
      </c>
      <c r="C32" s="28" t="s">
        <v>33</v>
      </c>
    </row>
    <row r="33" spans="1:2" x14ac:dyDescent="0.35">
      <c r="A33" s="1" t="s">
        <v>965</v>
      </c>
      <c r="B33" s="45"/>
    </row>
    <row r="34" spans="1:2" x14ac:dyDescent="0.35">
      <c r="A34" s="1" t="s">
        <v>966</v>
      </c>
      <c r="B34" s="45"/>
    </row>
    <row r="35" spans="1:2" x14ac:dyDescent="0.35">
      <c r="A35" s="1" t="s">
        <v>967</v>
      </c>
      <c r="B35" s="45"/>
    </row>
    <row r="36" spans="1:2" x14ac:dyDescent="0.35">
      <c r="A36" s="1" t="s">
        <v>968</v>
      </c>
      <c r="B36" s="45"/>
    </row>
    <row r="37" spans="1:2" x14ac:dyDescent="0.35">
      <c r="A37" s="1" t="s">
        <v>969</v>
      </c>
      <c r="B37" s="45"/>
    </row>
    <row r="38" spans="1:2" x14ac:dyDescent="0.35">
      <c r="B38" s="45"/>
    </row>
    <row r="39" spans="1:2" x14ac:dyDescent="0.35">
      <c r="B39" s="45"/>
    </row>
    <row r="40" spans="1:2" x14ac:dyDescent="0.35">
      <c r="B40" s="45"/>
    </row>
    <row r="41" spans="1:2" x14ac:dyDescent="0.35">
      <c r="B41" s="45"/>
    </row>
    <row r="42" spans="1:2" x14ac:dyDescent="0.35">
      <c r="B42" s="45"/>
    </row>
    <row r="43" spans="1:2" x14ac:dyDescent="0.35">
      <c r="B43" s="45"/>
    </row>
    <row r="44" spans="1:2" x14ac:dyDescent="0.35">
      <c r="B44" s="45"/>
    </row>
    <row r="45" spans="1:2" x14ac:dyDescent="0.35">
      <c r="B45" s="45"/>
    </row>
    <row r="46" spans="1:2" x14ac:dyDescent="0.35">
      <c r="B46" s="45"/>
    </row>
    <row r="47" spans="1:2" x14ac:dyDescent="0.35">
      <c r="B47" s="45"/>
    </row>
    <row r="48" spans="1:2" x14ac:dyDescent="0.35">
      <c r="B48" s="45"/>
    </row>
    <row r="49" spans="2:2" x14ac:dyDescent="0.35">
      <c r="B49" s="45"/>
    </row>
    <row r="50" spans="2:2" x14ac:dyDescent="0.35">
      <c r="B50" s="45"/>
    </row>
    <row r="51" spans="2:2" x14ac:dyDescent="0.35">
      <c r="B51" s="45"/>
    </row>
    <row r="52" spans="2:2" x14ac:dyDescent="0.35">
      <c r="B52" s="45"/>
    </row>
    <row r="53" spans="2:2" x14ac:dyDescent="0.35">
      <c r="B53" s="45"/>
    </row>
    <row r="54" spans="2:2" x14ac:dyDescent="0.35">
      <c r="B54" s="45"/>
    </row>
    <row r="55" spans="2:2" x14ac:dyDescent="0.35">
      <c r="B55" s="45"/>
    </row>
    <row r="56" spans="2:2" x14ac:dyDescent="0.35">
      <c r="B56" s="45"/>
    </row>
    <row r="57" spans="2:2" x14ac:dyDescent="0.35">
      <c r="B57" s="45"/>
    </row>
    <row r="58" spans="2:2" x14ac:dyDescent="0.35">
      <c r="B58" s="45"/>
    </row>
    <row r="59" spans="2:2" x14ac:dyDescent="0.35">
      <c r="B59" s="45"/>
    </row>
    <row r="60" spans="2:2" x14ac:dyDescent="0.35">
      <c r="B60" s="45"/>
    </row>
    <row r="61" spans="2:2" x14ac:dyDescent="0.35">
      <c r="B61" s="45"/>
    </row>
    <row r="62" spans="2:2" x14ac:dyDescent="0.35">
      <c r="B62" s="45"/>
    </row>
    <row r="63" spans="2:2" x14ac:dyDescent="0.35">
      <c r="B63" s="45"/>
    </row>
    <row r="64" spans="2:2" x14ac:dyDescent="0.35">
      <c r="B64" s="45"/>
    </row>
    <row r="65" spans="2:2" x14ac:dyDescent="0.35">
      <c r="B65" s="45"/>
    </row>
    <row r="66" spans="2:2" x14ac:dyDescent="0.35">
      <c r="B66" s="45"/>
    </row>
    <row r="67" spans="2:2" x14ac:dyDescent="0.35">
      <c r="B67" s="45"/>
    </row>
    <row r="68" spans="2:2" x14ac:dyDescent="0.35">
      <c r="B68" s="45"/>
    </row>
    <row r="69" spans="2:2" x14ac:dyDescent="0.35">
      <c r="B69" s="45"/>
    </row>
    <row r="70" spans="2:2" x14ac:dyDescent="0.35">
      <c r="B70" s="45"/>
    </row>
    <row r="71" spans="2:2" x14ac:dyDescent="0.35">
      <c r="B71" s="45"/>
    </row>
    <row r="72" spans="2:2" x14ac:dyDescent="0.35">
      <c r="B72" s="45"/>
    </row>
    <row r="73" spans="2:2" x14ac:dyDescent="0.35">
      <c r="B73" s="45"/>
    </row>
    <row r="74" spans="2:2" x14ac:dyDescent="0.35">
      <c r="B74" s="45"/>
    </row>
    <row r="75" spans="2:2" x14ac:dyDescent="0.35">
      <c r="B75" s="45"/>
    </row>
    <row r="76" spans="2:2" x14ac:dyDescent="0.35">
      <c r="B76" s="45"/>
    </row>
    <row r="77" spans="2:2" x14ac:dyDescent="0.35">
      <c r="B77" s="45"/>
    </row>
    <row r="78" spans="2:2" x14ac:dyDescent="0.35">
      <c r="B78" s="45"/>
    </row>
    <row r="79" spans="2:2" x14ac:dyDescent="0.35">
      <c r="B79" s="45"/>
    </row>
    <row r="80" spans="2:2" x14ac:dyDescent="0.35">
      <c r="B80" s="45"/>
    </row>
    <row r="81" spans="2:2" x14ac:dyDescent="0.35">
      <c r="B81" s="45"/>
    </row>
    <row r="82" spans="2:2" x14ac:dyDescent="0.35">
      <c r="B82" s="45"/>
    </row>
    <row r="83" spans="2:2" x14ac:dyDescent="0.35">
      <c r="B83" s="26"/>
    </row>
    <row r="84" spans="2:2" x14ac:dyDescent="0.35">
      <c r="B84" s="26"/>
    </row>
    <row r="85" spans="2:2" x14ac:dyDescent="0.35">
      <c r="B85" s="26"/>
    </row>
    <row r="86" spans="2:2" x14ac:dyDescent="0.35">
      <c r="B86" s="26"/>
    </row>
    <row r="87" spans="2:2" x14ac:dyDescent="0.35">
      <c r="B87" s="26"/>
    </row>
    <row r="88" spans="2:2" x14ac:dyDescent="0.35">
      <c r="B88" s="26"/>
    </row>
    <row r="89" spans="2:2" x14ac:dyDescent="0.35">
      <c r="B89" s="26"/>
    </row>
    <row r="90" spans="2:2" x14ac:dyDescent="0.35">
      <c r="B90" s="26"/>
    </row>
    <row r="91" spans="2:2" x14ac:dyDescent="0.35">
      <c r="B91" s="26"/>
    </row>
    <row r="92" spans="2:2" x14ac:dyDescent="0.35">
      <c r="B92" s="26"/>
    </row>
    <row r="93" spans="2:2" x14ac:dyDescent="0.35">
      <c r="B93" s="45"/>
    </row>
    <row r="94" spans="2:2" x14ac:dyDescent="0.35">
      <c r="B94" s="45"/>
    </row>
    <row r="95" spans="2:2" x14ac:dyDescent="0.35">
      <c r="B95" s="45"/>
    </row>
    <row r="96" spans="2:2" x14ac:dyDescent="0.35">
      <c r="B96" s="45"/>
    </row>
    <row r="97" spans="2:2" x14ac:dyDescent="0.35">
      <c r="B97" s="45"/>
    </row>
    <row r="98" spans="2:2" x14ac:dyDescent="0.35">
      <c r="B98" s="45"/>
    </row>
    <row r="99" spans="2:2" x14ac:dyDescent="0.35">
      <c r="B99" s="45"/>
    </row>
    <row r="100" spans="2:2" x14ac:dyDescent="0.35">
      <c r="B100" s="45"/>
    </row>
    <row r="101" spans="2:2" x14ac:dyDescent="0.35">
      <c r="B101" s="24"/>
    </row>
    <row r="102" spans="2:2" x14ac:dyDescent="0.35">
      <c r="B102" s="45"/>
    </row>
    <row r="103" spans="2:2" x14ac:dyDescent="0.35">
      <c r="B103" s="45"/>
    </row>
    <row r="104" spans="2:2" x14ac:dyDescent="0.35">
      <c r="B104" s="45"/>
    </row>
    <row r="105" spans="2:2" x14ac:dyDescent="0.35">
      <c r="B105" s="45"/>
    </row>
    <row r="106" spans="2:2" x14ac:dyDescent="0.35">
      <c r="B106" s="45"/>
    </row>
    <row r="107" spans="2:2" x14ac:dyDescent="0.35">
      <c r="B107" s="45"/>
    </row>
    <row r="108" spans="2:2" x14ac:dyDescent="0.35">
      <c r="B108" s="45"/>
    </row>
    <row r="109" spans="2:2" x14ac:dyDescent="0.35">
      <c r="B109" s="45"/>
    </row>
    <row r="110" spans="2:2" x14ac:dyDescent="0.35">
      <c r="B110" s="45"/>
    </row>
    <row r="111" spans="2:2" x14ac:dyDescent="0.35">
      <c r="B111" s="45"/>
    </row>
    <row r="112" spans="2:2" x14ac:dyDescent="0.35">
      <c r="B112" s="45"/>
    </row>
    <row r="113" spans="2:2" x14ac:dyDescent="0.35">
      <c r="B113" s="45"/>
    </row>
    <row r="114" spans="2:2" x14ac:dyDescent="0.35">
      <c r="B114" s="45"/>
    </row>
    <row r="115" spans="2:2" x14ac:dyDescent="0.35">
      <c r="B115" s="45"/>
    </row>
    <row r="116" spans="2:2" x14ac:dyDescent="0.35">
      <c r="B116" s="45"/>
    </row>
    <row r="117" spans="2:2" x14ac:dyDescent="0.35">
      <c r="B117" s="45"/>
    </row>
    <row r="118" spans="2:2" x14ac:dyDescent="0.35">
      <c r="B118" s="45"/>
    </row>
    <row r="120" spans="2:2" x14ac:dyDescent="0.35">
      <c r="B120" s="45"/>
    </row>
    <row r="121" spans="2:2" x14ac:dyDescent="0.35">
      <c r="B121" s="45"/>
    </row>
    <row r="122" spans="2:2" x14ac:dyDescent="0.35">
      <c r="B122" s="45"/>
    </row>
    <row r="127" spans="2:2" x14ac:dyDescent="0.35">
      <c r="B127" s="34"/>
    </row>
    <row r="128" spans="2:2" x14ac:dyDescent="0.35">
      <c r="B128" s="79"/>
    </row>
    <row r="134" spans="2:2" x14ac:dyDescent="0.35">
      <c r="B134" s="46"/>
    </row>
    <row r="135" spans="2:2" x14ac:dyDescent="0.35">
      <c r="B135" s="45"/>
    </row>
    <row r="137" spans="2:2" x14ac:dyDescent="0.35">
      <c r="B137" s="45"/>
    </row>
    <row r="138" spans="2:2" x14ac:dyDescent="0.35">
      <c r="B138" s="45"/>
    </row>
    <row r="139" spans="2:2" x14ac:dyDescent="0.35">
      <c r="B139" s="45"/>
    </row>
    <row r="140" spans="2:2" x14ac:dyDescent="0.35">
      <c r="B140" s="45"/>
    </row>
    <row r="141" spans="2:2" x14ac:dyDescent="0.35">
      <c r="B141" s="45"/>
    </row>
    <row r="142" spans="2:2" x14ac:dyDescent="0.35">
      <c r="B142" s="45"/>
    </row>
    <row r="143" spans="2:2" x14ac:dyDescent="0.35">
      <c r="B143" s="45"/>
    </row>
    <row r="144" spans="2:2" x14ac:dyDescent="0.35">
      <c r="B144" s="45"/>
    </row>
    <row r="145" spans="2:2" x14ac:dyDescent="0.35">
      <c r="B145" s="45"/>
    </row>
    <row r="146" spans="2:2" x14ac:dyDescent="0.35">
      <c r="B146" s="45"/>
    </row>
    <row r="147" spans="2:2" x14ac:dyDescent="0.35">
      <c r="B147" s="45"/>
    </row>
    <row r="148" spans="2:2" x14ac:dyDescent="0.35">
      <c r="B148" s="45"/>
    </row>
    <row r="245" spans="2:2" x14ac:dyDescent="0.35">
      <c r="B245" s="42"/>
    </row>
    <row r="246" spans="2:2" x14ac:dyDescent="0.35">
      <c r="B246" s="45"/>
    </row>
    <row r="247" spans="2:2" x14ac:dyDescent="0.35">
      <c r="B247" s="45"/>
    </row>
    <row r="250" spans="2:2" x14ac:dyDescent="0.35">
      <c r="B250" s="45"/>
    </row>
    <row r="266" spans="2:2" x14ac:dyDescent="0.35">
      <c r="B266" s="42"/>
    </row>
    <row r="296" spans="2:2" x14ac:dyDescent="0.35">
      <c r="B296" s="34"/>
    </row>
    <row r="297" spans="2:2" x14ac:dyDescent="0.35">
      <c r="B297" s="45"/>
    </row>
    <row r="299" spans="2:2" x14ac:dyDescent="0.35">
      <c r="B299" s="45"/>
    </row>
    <row r="300" spans="2:2" x14ac:dyDescent="0.35">
      <c r="B300" s="45"/>
    </row>
    <row r="301" spans="2:2" x14ac:dyDescent="0.35">
      <c r="B301" s="45"/>
    </row>
    <row r="302" spans="2:2" x14ac:dyDescent="0.35">
      <c r="B302" s="45"/>
    </row>
    <row r="303" spans="2:2" x14ac:dyDescent="0.35">
      <c r="B303" s="45"/>
    </row>
    <row r="304" spans="2:2" x14ac:dyDescent="0.35">
      <c r="B304" s="45"/>
    </row>
    <row r="305" spans="2:2" x14ac:dyDescent="0.35">
      <c r="B305" s="45"/>
    </row>
    <row r="306" spans="2:2" x14ac:dyDescent="0.35">
      <c r="B306" s="45"/>
    </row>
    <row r="307" spans="2:2" x14ac:dyDescent="0.35">
      <c r="B307" s="45"/>
    </row>
    <row r="308" spans="2:2" x14ac:dyDescent="0.35">
      <c r="B308" s="45"/>
    </row>
    <row r="309" spans="2:2" x14ac:dyDescent="0.35">
      <c r="B309" s="45"/>
    </row>
    <row r="310" spans="2:2" x14ac:dyDescent="0.35">
      <c r="B310" s="45"/>
    </row>
    <row r="322" spans="2:2" x14ac:dyDescent="0.35">
      <c r="B322" s="45"/>
    </row>
    <row r="323" spans="2:2" x14ac:dyDescent="0.35">
      <c r="B323" s="45"/>
    </row>
    <row r="324" spans="2:2" x14ac:dyDescent="0.35">
      <c r="B324" s="45"/>
    </row>
    <row r="325" spans="2:2" x14ac:dyDescent="0.35">
      <c r="B325" s="45"/>
    </row>
    <row r="326" spans="2:2" x14ac:dyDescent="0.35">
      <c r="B326" s="45"/>
    </row>
    <row r="327" spans="2:2" x14ac:dyDescent="0.35">
      <c r="B327" s="45"/>
    </row>
    <row r="328" spans="2:2" x14ac:dyDescent="0.35">
      <c r="B328" s="45"/>
    </row>
    <row r="329" spans="2:2" x14ac:dyDescent="0.35">
      <c r="B329" s="45"/>
    </row>
    <row r="330" spans="2:2" x14ac:dyDescent="0.35">
      <c r="B330" s="45"/>
    </row>
    <row r="332" spans="2:2" x14ac:dyDescent="0.35">
      <c r="B332" s="45"/>
    </row>
    <row r="333" spans="2:2" x14ac:dyDescent="0.35">
      <c r="B333" s="45"/>
    </row>
    <row r="334" spans="2:2" x14ac:dyDescent="0.35">
      <c r="B334" s="45"/>
    </row>
    <row r="335" spans="2:2" x14ac:dyDescent="0.35">
      <c r="B335" s="45"/>
    </row>
    <row r="336" spans="2:2" x14ac:dyDescent="0.35">
      <c r="B336" s="45"/>
    </row>
    <row r="338" spans="2:2" x14ac:dyDescent="0.35">
      <c r="B338" s="45"/>
    </row>
    <row r="341" spans="2:2" x14ac:dyDescent="0.35">
      <c r="B341" s="45"/>
    </row>
    <row r="344" spans="2:2" x14ac:dyDescent="0.35">
      <c r="B344" s="45"/>
    </row>
    <row r="345" spans="2:2" x14ac:dyDescent="0.35">
      <c r="B345" s="45"/>
    </row>
    <row r="346" spans="2:2" x14ac:dyDescent="0.35">
      <c r="B346" s="45"/>
    </row>
    <row r="347" spans="2:2" x14ac:dyDescent="0.35">
      <c r="B347" s="45"/>
    </row>
    <row r="348" spans="2:2" x14ac:dyDescent="0.35">
      <c r="B348" s="45"/>
    </row>
    <row r="349" spans="2:2" x14ac:dyDescent="0.35">
      <c r="B349" s="45"/>
    </row>
    <row r="350" spans="2:2" x14ac:dyDescent="0.35">
      <c r="B350" s="45"/>
    </row>
    <row r="351" spans="2:2" x14ac:dyDescent="0.35">
      <c r="B351" s="45"/>
    </row>
    <row r="352" spans="2:2" x14ac:dyDescent="0.35">
      <c r="B352" s="45"/>
    </row>
    <row r="353" spans="2:2" x14ac:dyDescent="0.35">
      <c r="B353" s="45"/>
    </row>
    <row r="354" spans="2:2" x14ac:dyDescent="0.35">
      <c r="B354" s="45"/>
    </row>
    <row r="355" spans="2:2" x14ac:dyDescent="0.35">
      <c r="B355" s="45"/>
    </row>
    <row r="356" spans="2:2" x14ac:dyDescent="0.35">
      <c r="B356" s="45"/>
    </row>
    <row r="357" spans="2:2" x14ac:dyDescent="0.35">
      <c r="B357" s="45"/>
    </row>
    <row r="358" spans="2:2" x14ac:dyDescent="0.35">
      <c r="B358" s="45"/>
    </row>
    <row r="359" spans="2:2" x14ac:dyDescent="0.35">
      <c r="B359" s="45"/>
    </row>
    <row r="360" spans="2:2" x14ac:dyDescent="0.35">
      <c r="B360" s="45"/>
    </row>
    <row r="361" spans="2:2" x14ac:dyDescent="0.35">
      <c r="B361" s="45"/>
    </row>
    <row r="362" spans="2:2" x14ac:dyDescent="0.35">
      <c r="B362" s="45"/>
    </row>
    <row r="366" spans="2:2" x14ac:dyDescent="0.35">
      <c r="B366" s="34"/>
    </row>
    <row r="383" spans="2:2" x14ac:dyDescent="0.35">
      <c r="B383" s="80"/>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D77" sqref="D77"/>
    </sheetView>
  </sheetViews>
  <sheetFormatPr defaultColWidth="8.81640625" defaultRowHeight="14.5" outlineLevelRow="1" x14ac:dyDescent="0.35"/>
  <cols>
    <col min="1" max="1" width="13.26953125" style="28" customWidth="1"/>
    <col min="2" max="2" width="60.54296875" style="28" bestFit="1" customWidth="1"/>
    <col min="3" max="7" width="41" style="28" customWidth="1"/>
    <col min="8" max="8" width="7.26953125" style="28" customWidth="1"/>
    <col min="9" max="9" width="92" style="28" customWidth="1"/>
    <col min="10" max="11" width="47.7265625" style="28" customWidth="1"/>
    <col min="12" max="12" width="7.26953125" style="28" customWidth="1"/>
    <col min="13" max="13" width="25.7265625" style="28" customWidth="1"/>
    <col min="14" max="14" width="25.7265625" style="26" customWidth="1"/>
    <col min="15" max="16384" width="8.81640625" style="57"/>
  </cols>
  <sheetData>
    <row r="1" spans="1:13" ht="45" customHeight="1" x14ac:dyDescent="0.35">
      <c r="A1" s="188" t="s">
        <v>1278</v>
      </c>
      <c r="B1" s="188"/>
    </row>
    <row r="2" spans="1:13" ht="31" x14ac:dyDescent="0.35">
      <c r="A2" s="141" t="s">
        <v>1277</v>
      </c>
      <c r="B2" s="141"/>
      <c r="C2" s="26"/>
      <c r="D2" s="26"/>
      <c r="E2" s="26"/>
      <c r="F2" s="148" t="s">
        <v>1323</v>
      </c>
      <c r="G2" s="59"/>
      <c r="H2" s="26"/>
      <c r="I2" s="25"/>
      <c r="J2" s="26"/>
      <c r="K2" s="26"/>
      <c r="L2" s="26"/>
      <c r="M2" s="26"/>
    </row>
    <row r="3" spans="1:13" ht="15" thickBot="1" x14ac:dyDescent="0.4">
      <c r="A3" s="26"/>
      <c r="B3" s="27"/>
      <c r="C3" s="27"/>
      <c r="D3" s="26"/>
      <c r="E3" s="26"/>
      <c r="F3" s="26"/>
      <c r="G3" s="26"/>
      <c r="H3" s="26"/>
      <c r="L3" s="26"/>
      <c r="M3" s="26"/>
    </row>
    <row r="4" spans="1:13" ht="19" thickBot="1" x14ac:dyDescent="0.4">
      <c r="A4" s="29"/>
      <c r="B4" s="30" t="s">
        <v>22</v>
      </c>
      <c r="C4" s="31" t="s">
        <v>162</v>
      </c>
      <c r="D4" s="29"/>
      <c r="E4" s="29"/>
      <c r="F4" s="26"/>
      <c r="G4" s="26"/>
      <c r="H4" s="26"/>
      <c r="I4" s="39" t="s">
        <v>1270</v>
      </c>
      <c r="J4" s="78" t="s">
        <v>950</v>
      </c>
      <c r="L4" s="26"/>
      <c r="M4" s="26"/>
    </row>
    <row r="5" spans="1:13" ht="15" thickBot="1" x14ac:dyDescent="0.4">
      <c r="H5" s="26"/>
      <c r="I5" s="96" t="s">
        <v>952</v>
      </c>
      <c r="J5" s="28" t="s">
        <v>953</v>
      </c>
      <c r="L5" s="26"/>
      <c r="M5" s="26"/>
    </row>
    <row r="6" spans="1:13" ht="18.5" x14ac:dyDescent="0.35">
      <c r="A6" s="32"/>
      <c r="B6" s="33" t="s">
        <v>1179</v>
      </c>
      <c r="C6" s="32"/>
      <c r="E6" s="34"/>
      <c r="F6" s="34"/>
      <c r="G6" s="34"/>
      <c r="H6" s="26"/>
      <c r="I6" s="96" t="s">
        <v>955</v>
      </c>
      <c r="J6" s="28" t="s">
        <v>956</v>
      </c>
      <c r="L6" s="26"/>
      <c r="M6" s="26"/>
    </row>
    <row r="7" spans="1:13" x14ac:dyDescent="0.35">
      <c r="B7" s="36" t="s">
        <v>1276</v>
      </c>
      <c r="H7" s="26"/>
      <c r="I7" s="96" t="s">
        <v>958</v>
      </c>
      <c r="J7" s="28" t="s">
        <v>959</v>
      </c>
      <c r="L7" s="26"/>
      <c r="M7" s="26"/>
    </row>
    <row r="8" spans="1:13" x14ac:dyDescent="0.35">
      <c r="B8" s="36" t="s">
        <v>1192</v>
      </c>
      <c r="H8" s="26"/>
      <c r="I8" s="96" t="s">
        <v>1268</v>
      </c>
      <c r="J8" s="28" t="s">
        <v>1269</v>
      </c>
      <c r="L8" s="26"/>
      <c r="M8" s="26"/>
    </row>
    <row r="9" spans="1:13" ht="15" thickBot="1" x14ac:dyDescent="0.4">
      <c r="B9" s="37" t="s">
        <v>1214</v>
      </c>
      <c r="H9" s="26"/>
      <c r="L9" s="26"/>
      <c r="M9" s="26"/>
    </row>
    <row r="10" spans="1:13" x14ac:dyDescent="0.35">
      <c r="B10" s="38"/>
      <c r="H10" s="26"/>
      <c r="I10" s="97" t="s">
        <v>1272</v>
      </c>
      <c r="L10" s="26"/>
      <c r="M10" s="26"/>
    </row>
    <row r="11" spans="1:13" x14ac:dyDescent="0.35">
      <c r="B11" s="38"/>
      <c r="H11" s="26"/>
      <c r="I11" s="97" t="s">
        <v>1274</v>
      </c>
      <c r="L11" s="26"/>
      <c r="M11" s="26"/>
    </row>
    <row r="12" spans="1:13" ht="37" x14ac:dyDescent="0.35">
      <c r="A12" s="39" t="s">
        <v>31</v>
      </c>
      <c r="B12" s="39" t="s">
        <v>1260</v>
      </c>
      <c r="C12" s="40"/>
      <c r="D12" s="40"/>
      <c r="E12" s="40"/>
      <c r="F12" s="40"/>
      <c r="G12" s="40"/>
      <c r="H12" s="26"/>
      <c r="L12" s="26"/>
      <c r="M12" s="26"/>
    </row>
    <row r="13" spans="1:13" ht="15" customHeight="1" x14ac:dyDescent="0.35">
      <c r="A13" s="47"/>
      <c r="B13" s="48" t="s">
        <v>1191</v>
      </c>
      <c r="C13" s="47" t="s">
        <v>1259</v>
      </c>
      <c r="D13" s="47" t="s">
        <v>1271</v>
      </c>
      <c r="E13" s="49"/>
      <c r="F13" s="50"/>
      <c r="G13" s="50"/>
      <c r="H13" s="26"/>
      <c r="L13" s="26"/>
      <c r="M13" s="26"/>
    </row>
    <row r="14" spans="1:13" x14ac:dyDescent="0.35">
      <c r="A14" s="28" t="s">
        <v>1180</v>
      </c>
      <c r="B14" s="45" t="s">
        <v>1146</v>
      </c>
      <c r="C14" s="173" t="s">
        <v>956</v>
      </c>
      <c r="D14" s="173" t="s">
        <v>956</v>
      </c>
      <c r="E14" s="34"/>
      <c r="F14" s="34"/>
      <c r="G14" s="34"/>
      <c r="H14" s="26"/>
      <c r="L14" s="26"/>
      <c r="M14" s="26"/>
    </row>
    <row r="15" spans="1:13" x14ac:dyDescent="0.35">
      <c r="A15" s="28" t="s">
        <v>1181</v>
      </c>
      <c r="B15" s="45" t="s">
        <v>430</v>
      </c>
      <c r="C15" s="173" t="s">
        <v>956</v>
      </c>
      <c r="D15" s="173" t="s">
        <v>956</v>
      </c>
      <c r="E15" s="34"/>
      <c r="F15" s="34"/>
      <c r="G15" s="34"/>
      <c r="H15" s="26"/>
      <c r="L15" s="26"/>
      <c r="M15" s="26"/>
    </row>
    <row r="16" spans="1:13" x14ac:dyDescent="0.35">
      <c r="A16" s="28" t="s">
        <v>1182</v>
      </c>
      <c r="B16" s="45" t="s">
        <v>1147</v>
      </c>
      <c r="C16" s="173" t="s">
        <v>956</v>
      </c>
      <c r="D16" s="173" t="s">
        <v>956</v>
      </c>
      <c r="E16" s="34"/>
      <c r="F16" s="34"/>
      <c r="G16" s="34"/>
      <c r="H16" s="26"/>
      <c r="L16" s="26"/>
      <c r="M16" s="26"/>
    </row>
    <row r="17" spans="1:13" x14ac:dyDescent="0.35">
      <c r="A17" s="28" t="s">
        <v>1183</v>
      </c>
      <c r="B17" s="45" t="s">
        <v>1148</v>
      </c>
      <c r="C17" s="173" t="s">
        <v>956</v>
      </c>
      <c r="D17" s="173" t="s">
        <v>956</v>
      </c>
      <c r="E17" s="34"/>
      <c r="F17" s="34"/>
      <c r="G17" s="34"/>
      <c r="H17" s="26"/>
      <c r="L17" s="26"/>
      <c r="M17" s="26"/>
    </row>
    <row r="18" spans="1:13" x14ac:dyDescent="0.35">
      <c r="A18" s="28" t="s">
        <v>1184</v>
      </c>
      <c r="B18" s="45" t="s">
        <v>1149</v>
      </c>
      <c r="C18" s="173" t="s">
        <v>1375</v>
      </c>
      <c r="D18" s="173" t="s">
        <v>1376</v>
      </c>
      <c r="E18" s="34"/>
      <c r="F18" s="34"/>
      <c r="G18" s="34"/>
      <c r="H18" s="26"/>
      <c r="L18" s="26"/>
      <c r="M18" s="26"/>
    </row>
    <row r="19" spans="1:13" x14ac:dyDescent="0.35">
      <c r="A19" s="28" t="s">
        <v>1185</v>
      </c>
      <c r="B19" s="45" t="s">
        <v>1150</v>
      </c>
      <c r="C19" s="173" t="s">
        <v>956</v>
      </c>
      <c r="D19" s="173" t="s">
        <v>956</v>
      </c>
      <c r="E19" s="34"/>
      <c r="F19" s="34"/>
      <c r="G19" s="34"/>
      <c r="H19" s="26"/>
      <c r="L19" s="26"/>
      <c r="M19" s="26"/>
    </row>
    <row r="20" spans="1:13" x14ac:dyDescent="0.35">
      <c r="A20" s="28" t="s">
        <v>1186</v>
      </c>
      <c r="B20" s="45" t="s">
        <v>1151</v>
      </c>
      <c r="C20" s="173" t="s">
        <v>1375</v>
      </c>
      <c r="D20" s="173" t="s">
        <v>1376</v>
      </c>
      <c r="E20" s="34"/>
      <c r="F20" s="34"/>
      <c r="G20" s="34"/>
      <c r="H20" s="26"/>
      <c r="L20" s="26"/>
      <c r="M20" s="26"/>
    </row>
    <row r="21" spans="1:13" x14ac:dyDescent="0.35">
      <c r="A21" s="28" t="s">
        <v>1187</v>
      </c>
      <c r="B21" s="45" t="s">
        <v>1152</v>
      </c>
      <c r="C21" s="173" t="s">
        <v>956</v>
      </c>
      <c r="D21" s="173" t="s">
        <v>956</v>
      </c>
      <c r="E21" s="34"/>
      <c r="F21" s="34"/>
      <c r="G21" s="34"/>
      <c r="H21" s="26"/>
      <c r="L21" s="26"/>
      <c r="M21" s="26"/>
    </row>
    <row r="22" spans="1:13" x14ac:dyDescent="0.35">
      <c r="A22" s="28" t="s">
        <v>1188</v>
      </c>
      <c r="B22" s="45" t="s">
        <v>1153</v>
      </c>
      <c r="C22" s="173" t="s">
        <v>956</v>
      </c>
      <c r="D22" s="173" t="s">
        <v>956</v>
      </c>
      <c r="E22" s="34"/>
      <c r="F22" s="34"/>
      <c r="G22" s="34"/>
      <c r="H22" s="26"/>
      <c r="L22" s="26"/>
      <c r="M22" s="26"/>
    </row>
    <row r="23" spans="1:13" x14ac:dyDescent="0.35">
      <c r="A23" s="28" t="s">
        <v>1189</v>
      </c>
      <c r="B23" s="45" t="s">
        <v>1255</v>
      </c>
      <c r="C23" s="173" t="s">
        <v>956</v>
      </c>
      <c r="D23" s="173" t="s">
        <v>956</v>
      </c>
      <c r="E23" s="34"/>
      <c r="F23" s="34"/>
      <c r="G23" s="34"/>
      <c r="H23" s="26"/>
      <c r="L23" s="26"/>
      <c r="M23" s="26"/>
    </row>
    <row r="24" spans="1:13" x14ac:dyDescent="0.35">
      <c r="A24" s="28" t="s">
        <v>1257</v>
      </c>
      <c r="B24" s="45" t="s">
        <v>1256</v>
      </c>
      <c r="C24" s="173" t="s">
        <v>956</v>
      </c>
      <c r="D24" s="173" t="s">
        <v>956</v>
      </c>
      <c r="E24" s="34"/>
      <c r="F24" s="34"/>
      <c r="G24" s="34"/>
      <c r="H24" s="26"/>
      <c r="L24" s="26"/>
      <c r="M24" s="26"/>
    </row>
    <row r="25" spans="1:13" outlineLevel="1" x14ac:dyDescent="0.35">
      <c r="A25" s="28" t="s">
        <v>1190</v>
      </c>
      <c r="B25" s="43"/>
      <c r="E25" s="34"/>
      <c r="F25" s="34"/>
      <c r="G25" s="34"/>
      <c r="H25" s="26"/>
      <c r="L25" s="26"/>
      <c r="M25" s="26"/>
    </row>
    <row r="26" spans="1:13" outlineLevel="1" x14ac:dyDescent="0.35">
      <c r="A26" s="28" t="s">
        <v>1193</v>
      </c>
      <c r="B26" s="43"/>
      <c r="E26" s="34"/>
      <c r="F26" s="34"/>
      <c r="G26" s="34"/>
      <c r="H26" s="26"/>
      <c r="L26" s="26"/>
      <c r="M26" s="26"/>
    </row>
    <row r="27" spans="1:13" outlineLevel="1" x14ac:dyDescent="0.35">
      <c r="A27" s="28" t="s">
        <v>1194</v>
      </c>
      <c r="B27" s="43"/>
      <c r="E27" s="34"/>
      <c r="F27" s="34"/>
      <c r="G27" s="34"/>
      <c r="H27" s="26"/>
      <c r="L27" s="26"/>
      <c r="M27" s="26"/>
    </row>
    <row r="28" spans="1:13" outlineLevel="1" x14ac:dyDescent="0.35">
      <c r="A28" s="28" t="s">
        <v>1195</v>
      </c>
      <c r="B28" s="43"/>
      <c r="E28" s="34"/>
      <c r="F28" s="34"/>
      <c r="G28" s="34"/>
      <c r="H28" s="26"/>
      <c r="L28" s="26"/>
      <c r="M28" s="26"/>
    </row>
    <row r="29" spans="1:13" outlineLevel="1" x14ac:dyDescent="0.35">
      <c r="A29" s="28" t="s">
        <v>1196</v>
      </c>
      <c r="B29" s="43"/>
      <c r="E29" s="34"/>
      <c r="F29" s="34"/>
      <c r="G29" s="34"/>
      <c r="H29" s="26"/>
      <c r="L29" s="26"/>
      <c r="M29" s="26"/>
    </row>
    <row r="30" spans="1:13" outlineLevel="1" x14ac:dyDescent="0.35">
      <c r="A30" s="28" t="s">
        <v>1197</v>
      </c>
      <c r="B30" s="43"/>
      <c r="E30" s="34"/>
      <c r="F30" s="34"/>
      <c r="G30" s="34"/>
      <c r="H30" s="26"/>
      <c r="L30" s="26"/>
      <c r="M30" s="26"/>
    </row>
    <row r="31" spans="1:13" outlineLevel="1" x14ac:dyDescent="0.35">
      <c r="A31" s="28" t="s">
        <v>1198</v>
      </c>
      <c r="B31" s="43"/>
      <c r="E31" s="34"/>
      <c r="F31" s="34"/>
      <c r="G31" s="34"/>
      <c r="H31" s="26"/>
      <c r="L31" s="26"/>
      <c r="M31" s="26"/>
    </row>
    <row r="32" spans="1:13" outlineLevel="1" x14ac:dyDescent="0.35">
      <c r="A32" s="28" t="s">
        <v>1199</v>
      </c>
      <c r="B32" s="43"/>
      <c r="E32" s="34"/>
      <c r="F32" s="34"/>
      <c r="G32" s="34"/>
      <c r="H32" s="26"/>
      <c r="L32" s="26"/>
      <c r="M32" s="26"/>
    </row>
    <row r="33" spans="1:13" ht="18.5" x14ac:dyDescent="0.35">
      <c r="A33" s="40"/>
      <c r="B33" s="39" t="s">
        <v>1192</v>
      </c>
      <c r="C33" s="40"/>
      <c r="D33" s="40"/>
      <c r="E33" s="40"/>
      <c r="F33" s="40"/>
      <c r="G33" s="40"/>
      <c r="H33" s="26"/>
      <c r="L33" s="26"/>
      <c r="M33" s="26"/>
    </row>
    <row r="34" spans="1:13" ht="15" customHeight="1" x14ac:dyDescent="0.35">
      <c r="A34" s="47"/>
      <c r="B34" s="48" t="s">
        <v>1154</v>
      </c>
      <c r="C34" s="47" t="s">
        <v>1267</v>
      </c>
      <c r="D34" s="47" t="s">
        <v>1271</v>
      </c>
      <c r="E34" s="47" t="s">
        <v>1155</v>
      </c>
      <c r="F34" s="50"/>
      <c r="G34" s="50"/>
      <c r="H34" s="26"/>
      <c r="L34" s="26"/>
      <c r="M34" s="26"/>
    </row>
    <row r="35" spans="1:13" x14ac:dyDescent="0.35">
      <c r="A35" s="28" t="s">
        <v>1215</v>
      </c>
      <c r="B35" s="174" t="s">
        <v>1380</v>
      </c>
      <c r="C35" s="173"/>
      <c r="D35" s="173" t="s">
        <v>1377</v>
      </c>
      <c r="E35" s="173" t="s">
        <v>1378</v>
      </c>
      <c r="F35" s="95"/>
      <c r="G35" s="95"/>
      <c r="H35" s="26"/>
      <c r="L35" s="26"/>
      <c r="M35" s="26"/>
    </row>
    <row r="36" spans="1:13" x14ac:dyDescent="0.35">
      <c r="A36" s="28" t="s">
        <v>1216</v>
      </c>
      <c r="B36" s="174" t="s">
        <v>1381</v>
      </c>
      <c r="C36" s="173"/>
      <c r="D36" s="173" t="s">
        <v>1379</v>
      </c>
      <c r="E36" s="173" t="s">
        <v>1378</v>
      </c>
      <c r="H36" s="26"/>
      <c r="L36" s="26"/>
      <c r="M36" s="26"/>
    </row>
    <row r="37" spans="1:13" x14ac:dyDescent="0.35">
      <c r="A37" s="28" t="s">
        <v>1217</v>
      </c>
      <c r="B37" s="45" t="s">
        <v>1156</v>
      </c>
      <c r="H37" s="26"/>
      <c r="L37" s="26"/>
      <c r="M37" s="26"/>
    </row>
    <row r="38" spans="1:13" x14ac:dyDescent="0.35">
      <c r="A38" s="28" t="s">
        <v>1218</v>
      </c>
      <c r="B38" s="45" t="s">
        <v>1157</v>
      </c>
      <c r="H38" s="26"/>
      <c r="L38" s="26"/>
      <c r="M38" s="26"/>
    </row>
    <row r="39" spans="1:13" x14ac:dyDescent="0.35">
      <c r="A39" s="28" t="s">
        <v>1219</v>
      </c>
      <c r="B39" s="45" t="s">
        <v>1158</v>
      </c>
      <c r="H39" s="26"/>
      <c r="L39" s="26"/>
      <c r="M39" s="26"/>
    </row>
    <row r="40" spans="1:13" x14ac:dyDescent="0.35">
      <c r="A40" s="28" t="s">
        <v>1220</v>
      </c>
      <c r="B40" s="45" t="s">
        <v>1159</v>
      </c>
      <c r="H40" s="26"/>
      <c r="L40" s="26"/>
      <c r="M40" s="26"/>
    </row>
    <row r="41" spans="1:13" x14ac:dyDescent="0.35">
      <c r="A41" s="28" t="s">
        <v>1221</v>
      </c>
      <c r="B41" s="45" t="s">
        <v>1160</v>
      </c>
      <c r="H41" s="26"/>
      <c r="L41" s="26"/>
      <c r="M41" s="26"/>
    </row>
    <row r="42" spans="1:13" x14ac:dyDescent="0.35">
      <c r="A42" s="28" t="s">
        <v>1222</v>
      </c>
      <c r="B42" s="45" t="s">
        <v>1161</v>
      </c>
      <c r="H42" s="26"/>
      <c r="L42" s="26"/>
      <c r="M42" s="26"/>
    </row>
    <row r="43" spans="1:13" x14ac:dyDescent="0.35">
      <c r="A43" s="28" t="s">
        <v>1223</v>
      </c>
      <c r="B43" s="45" t="s">
        <v>1162</v>
      </c>
      <c r="H43" s="26"/>
      <c r="L43" s="26"/>
      <c r="M43" s="26"/>
    </row>
    <row r="44" spans="1:13" x14ac:dyDescent="0.35">
      <c r="A44" s="28" t="s">
        <v>1224</v>
      </c>
      <c r="B44" s="45" t="s">
        <v>1163</v>
      </c>
      <c r="H44" s="26"/>
      <c r="L44" s="26"/>
      <c r="M44" s="26"/>
    </row>
    <row r="45" spans="1:13" x14ac:dyDescent="0.35">
      <c r="A45" s="28" t="s">
        <v>1225</v>
      </c>
      <c r="B45" s="45" t="s">
        <v>1164</v>
      </c>
      <c r="H45" s="26"/>
      <c r="L45" s="26"/>
      <c r="M45" s="26"/>
    </row>
    <row r="46" spans="1:13" x14ac:dyDescent="0.35">
      <c r="A46" s="28" t="s">
        <v>1226</v>
      </c>
      <c r="B46" s="45" t="s">
        <v>1165</v>
      </c>
      <c r="H46" s="26"/>
      <c r="L46" s="26"/>
      <c r="M46" s="26"/>
    </row>
    <row r="47" spans="1:13" x14ac:dyDescent="0.35">
      <c r="A47" s="28" t="s">
        <v>1227</v>
      </c>
      <c r="B47" s="45" t="s">
        <v>1166</v>
      </c>
      <c r="H47" s="26"/>
      <c r="L47" s="26"/>
      <c r="M47" s="26"/>
    </row>
    <row r="48" spans="1:13" x14ac:dyDescent="0.35">
      <c r="A48" s="28" t="s">
        <v>1228</v>
      </c>
      <c r="B48" s="45" t="s">
        <v>1167</v>
      </c>
      <c r="H48" s="26"/>
      <c r="L48" s="26"/>
      <c r="M48" s="26"/>
    </row>
    <row r="49" spans="1:13" x14ac:dyDescent="0.35">
      <c r="A49" s="28" t="s">
        <v>1229</v>
      </c>
      <c r="B49" s="45" t="s">
        <v>1168</v>
      </c>
      <c r="H49" s="26"/>
      <c r="L49" s="26"/>
      <c r="M49" s="26"/>
    </row>
    <row r="50" spans="1:13" x14ac:dyDescent="0.35">
      <c r="A50" s="28" t="s">
        <v>1230</v>
      </c>
      <c r="B50" s="45" t="s">
        <v>1169</v>
      </c>
      <c r="H50" s="26"/>
      <c r="L50" s="26"/>
      <c r="M50" s="26"/>
    </row>
    <row r="51" spans="1:13" x14ac:dyDescent="0.35">
      <c r="A51" s="28" t="s">
        <v>1231</v>
      </c>
      <c r="B51" s="45" t="s">
        <v>1170</v>
      </c>
      <c r="H51" s="26"/>
      <c r="L51" s="26"/>
      <c r="M51" s="26"/>
    </row>
    <row r="52" spans="1:13" x14ac:dyDescent="0.35">
      <c r="A52" s="28" t="s">
        <v>1232</v>
      </c>
      <c r="B52" s="45" t="s">
        <v>1171</v>
      </c>
      <c r="H52" s="26"/>
      <c r="L52" s="26"/>
      <c r="M52" s="26"/>
    </row>
    <row r="53" spans="1:13" x14ac:dyDescent="0.35">
      <c r="A53" s="28" t="s">
        <v>1233</v>
      </c>
      <c r="B53" s="45" t="s">
        <v>1172</v>
      </c>
      <c r="H53" s="26"/>
      <c r="L53" s="26"/>
      <c r="M53" s="26"/>
    </row>
    <row r="54" spans="1:13" x14ac:dyDescent="0.35">
      <c r="A54" s="28" t="s">
        <v>1234</v>
      </c>
      <c r="B54" s="45" t="s">
        <v>1173</v>
      </c>
      <c r="H54" s="26"/>
      <c r="L54" s="26"/>
      <c r="M54" s="26"/>
    </row>
    <row r="55" spans="1:13" x14ac:dyDescent="0.35">
      <c r="A55" s="28" t="s">
        <v>1235</v>
      </c>
      <c r="B55" s="45" t="s">
        <v>1174</v>
      </c>
      <c r="H55" s="26"/>
      <c r="L55" s="26"/>
      <c r="M55" s="26"/>
    </row>
    <row r="56" spans="1:13" x14ac:dyDescent="0.35">
      <c r="A56" s="28" t="s">
        <v>1236</v>
      </c>
      <c r="B56" s="45" t="s">
        <v>1175</v>
      </c>
      <c r="H56" s="26"/>
      <c r="L56" s="26"/>
      <c r="M56" s="26"/>
    </row>
    <row r="57" spans="1:13" x14ac:dyDescent="0.35">
      <c r="A57" s="28" t="s">
        <v>1237</v>
      </c>
      <c r="B57" s="45" t="s">
        <v>1176</v>
      </c>
      <c r="H57" s="26"/>
      <c r="L57" s="26"/>
      <c r="M57" s="26"/>
    </row>
    <row r="58" spans="1:13" x14ac:dyDescent="0.35">
      <c r="A58" s="28" t="s">
        <v>1238</v>
      </c>
      <c r="B58" s="45" t="s">
        <v>1177</v>
      </c>
      <c r="H58" s="26"/>
      <c r="L58" s="26"/>
      <c r="M58" s="26"/>
    </row>
    <row r="59" spans="1:13" x14ac:dyDescent="0.35">
      <c r="A59" s="28" t="s">
        <v>1239</v>
      </c>
      <c r="B59" s="45" t="s">
        <v>1178</v>
      </c>
      <c r="H59" s="26"/>
      <c r="L59" s="26"/>
      <c r="M59" s="26"/>
    </row>
    <row r="60" spans="1:13" outlineLevel="1" x14ac:dyDescent="0.35">
      <c r="A60" s="28" t="s">
        <v>1200</v>
      </c>
      <c r="B60" s="45"/>
      <c r="E60" s="45"/>
      <c r="F60" s="45"/>
      <c r="G60" s="45"/>
      <c r="H60" s="26"/>
      <c r="L60" s="26"/>
      <c r="M60" s="26"/>
    </row>
    <row r="61" spans="1:13" outlineLevel="1" x14ac:dyDescent="0.35">
      <c r="A61" s="28" t="s">
        <v>1201</v>
      </c>
      <c r="B61" s="45"/>
      <c r="E61" s="45"/>
      <c r="F61" s="45"/>
      <c r="G61" s="45"/>
      <c r="H61" s="26"/>
      <c r="L61" s="26"/>
      <c r="M61" s="26"/>
    </row>
    <row r="62" spans="1:13" outlineLevel="1" x14ac:dyDescent="0.35">
      <c r="A62" s="28" t="s">
        <v>1202</v>
      </c>
      <c r="B62" s="45"/>
      <c r="E62" s="45"/>
      <c r="F62" s="45"/>
      <c r="G62" s="45"/>
      <c r="H62" s="26"/>
      <c r="L62" s="26"/>
      <c r="M62" s="26"/>
    </row>
    <row r="63" spans="1:13" outlineLevel="1" x14ac:dyDescent="0.35">
      <c r="A63" s="28" t="s">
        <v>1203</v>
      </c>
      <c r="B63" s="45"/>
      <c r="E63" s="45"/>
      <c r="F63" s="45"/>
      <c r="G63" s="45"/>
      <c r="H63" s="26"/>
      <c r="L63" s="26"/>
      <c r="M63" s="26"/>
    </row>
    <row r="64" spans="1:13" outlineLevel="1" x14ac:dyDescent="0.35">
      <c r="A64" s="28" t="s">
        <v>1204</v>
      </c>
      <c r="B64" s="45"/>
      <c r="E64" s="45"/>
      <c r="F64" s="45"/>
      <c r="G64" s="45"/>
      <c r="H64" s="26"/>
      <c r="L64" s="26"/>
      <c r="M64" s="26"/>
    </row>
    <row r="65" spans="1:14" outlineLevel="1" x14ac:dyDescent="0.35">
      <c r="A65" s="28" t="s">
        <v>1205</v>
      </c>
      <c r="B65" s="45"/>
      <c r="E65" s="45"/>
      <c r="F65" s="45"/>
      <c r="G65" s="45"/>
      <c r="H65" s="26"/>
      <c r="L65" s="26"/>
      <c r="M65" s="26"/>
    </row>
    <row r="66" spans="1:14" outlineLevel="1" x14ac:dyDescent="0.35">
      <c r="A66" s="28" t="s">
        <v>1206</v>
      </c>
      <c r="B66" s="45"/>
      <c r="E66" s="45"/>
      <c r="F66" s="45"/>
      <c r="G66" s="45"/>
      <c r="H66" s="26"/>
      <c r="L66" s="26"/>
      <c r="M66" s="26"/>
    </row>
    <row r="67" spans="1:14" outlineLevel="1" x14ac:dyDescent="0.35">
      <c r="A67" s="28" t="s">
        <v>1207</v>
      </c>
      <c r="B67" s="45"/>
      <c r="E67" s="45"/>
      <c r="F67" s="45"/>
      <c r="G67" s="45"/>
      <c r="H67" s="26"/>
      <c r="L67" s="26"/>
      <c r="M67" s="26"/>
    </row>
    <row r="68" spans="1:14" outlineLevel="1" x14ac:dyDescent="0.35">
      <c r="A68" s="28" t="s">
        <v>1208</v>
      </c>
      <c r="B68" s="45"/>
      <c r="E68" s="45"/>
      <c r="F68" s="45"/>
      <c r="G68" s="45"/>
      <c r="H68" s="26"/>
      <c r="L68" s="26"/>
      <c r="M68" s="26"/>
    </row>
    <row r="69" spans="1:14" outlineLevel="1" x14ac:dyDescent="0.35">
      <c r="A69" s="28" t="s">
        <v>1209</v>
      </c>
      <c r="B69" s="45"/>
      <c r="E69" s="45"/>
      <c r="F69" s="45"/>
      <c r="G69" s="45"/>
      <c r="H69" s="26"/>
      <c r="L69" s="26"/>
      <c r="M69" s="26"/>
    </row>
    <row r="70" spans="1:14" outlineLevel="1" x14ac:dyDescent="0.35">
      <c r="A70" s="28" t="s">
        <v>1210</v>
      </c>
      <c r="B70" s="45"/>
      <c r="E70" s="45"/>
      <c r="F70" s="45"/>
      <c r="G70" s="45"/>
      <c r="H70" s="26"/>
      <c r="L70" s="26"/>
      <c r="M70" s="26"/>
    </row>
    <row r="71" spans="1:14" outlineLevel="1" x14ac:dyDescent="0.35">
      <c r="A71" s="28" t="s">
        <v>1211</v>
      </c>
      <c r="B71" s="45"/>
      <c r="E71" s="45"/>
      <c r="F71" s="45"/>
      <c r="G71" s="45"/>
      <c r="H71" s="26"/>
      <c r="L71" s="26"/>
      <c r="M71" s="26"/>
    </row>
    <row r="72" spans="1:14" outlineLevel="1" x14ac:dyDescent="0.35">
      <c r="A72" s="28" t="s">
        <v>1212</v>
      </c>
      <c r="B72" s="45"/>
      <c r="E72" s="45"/>
      <c r="F72" s="45"/>
      <c r="G72" s="45"/>
      <c r="H72" s="26"/>
      <c r="L72" s="26"/>
      <c r="M72" s="26"/>
    </row>
    <row r="73" spans="1:14" ht="18.5" x14ac:dyDescent="0.35">
      <c r="A73" s="40"/>
      <c r="B73" s="39" t="s">
        <v>1214</v>
      </c>
      <c r="C73" s="40"/>
      <c r="D73" s="40"/>
      <c r="E73" s="40"/>
      <c r="F73" s="40"/>
      <c r="G73" s="40"/>
      <c r="H73" s="26"/>
    </row>
    <row r="74" spans="1:14" ht="15" customHeight="1" x14ac:dyDescent="0.35">
      <c r="A74" s="47"/>
      <c r="B74" s="48" t="s">
        <v>912</v>
      </c>
      <c r="C74" s="47" t="s">
        <v>1275</v>
      </c>
      <c r="D74" s="47"/>
      <c r="E74" s="50"/>
      <c r="F74" s="50"/>
      <c r="G74" s="50"/>
      <c r="H74" s="57"/>
      <c r="I74" s="57"/>
      <c r="J74" s="57"/>
      <c r="K74" s="57"/>
      <c r="L74" s="57"/>
      <c r="M74" s="57"/>
      <c r="N74" s="57"/>
    </row>
    <row r="75" spans="1:14" x14ac:dyDescent="0.35">
      <c r="A75" s="28" t="s">
        <v>1240</v>
      </c>
      <c r="B75" s="28" t="s">
        <v>1258</v>
      </c>
      <c r="C75" s="173">
        <v>38.799999999999997</v>
      </c>
      <c r="H75" s="26"/>
    </row>
    <row r="76" spans="1:14" x14ac:dyDescent="0.35">
      <c r="A76" s="28" t="s">
        <v>1241</v>
      </c>
      <c r="B76" s="28" t="s">
        <v>1273</v>
      </c>
      <c r="C76" s="28">
        <v>205</v>
      </c>
      <c r="H76" s="26"/>
    </row>
    <row r="77" spans="1:14" outlineLevel="1" x14ac:dyDescent="0.35">
      <c r="A77" s="28" t="s">
        <v>1242</v>
      </c>
      <c r="H77" s="26"/>
    </row>
    <row r="78" spans="1:14" outlineLevel="1" x14ac:dyDescent="0.35">
      <c r="A78" s="28" t="s">
        <v>1243</v>
      </c>
      <c r="H78" s="26"/>
    </row>
    <row r="79" spans="1:14" outlineLevel="1" x14ac:dyDescent="0.35">
      <c r="A79" s="28" t="s">
        <v>1244</v>
      </c>
      <c r="H79" s="26"/>
    </row>
    <row r="80" spans="1:14" outlineLevel="1" x14ac:dyDescent="0.35">
      <c r="A80" s="28" t="s">
        <v>1245</v>
      </c>
      <c r="H80" s="26"/>
    </row>
    <row r="81" spans="1:8" x14ac:dyDescent="0.35">
      <c r="A81" s="47"/>
      <c r="B81" s="48" t="s">
        <v>1246</v>
      </c>
      <c r="C81" s="47" t="s">
        <v>512</v>
      </c>
      <c r="D81" s="47" t="s">
        <v>513</v>
      </c>
      <c r="E81" s="50" t="s">
        <v>913</v>
      </c>
      <c r="F81" s="50" t="s">
        <v>914</v>
      </c>
      <c r="G81" s="50" t="s">
        <v>1266</v>
      </c>
      <c r="H81" s="26"/>
    </row>
    <row r="82" spans="1:8" x14ac:dyDescent="0.35">
      <c r="A82" s="28" t="s">
        <v>1247</v>
      </c>
      <c r="B82" s="28" t="s">
        <v>1325</v>
      </c>
      <c r="C82" s="189">
        <v>9.3838877896941786E-3</v>
      </c>
      <c r="D82" s="191"/>
      <c r="E82" s="191"/>
      <c r="F82" s="191"/>
      <c r="G82" s="189">
        <f>C82</f>
        <v>9.3838877896941786E-3</v>
      </c>
      <c r="H82" s="26"/>
    </row>
    <row r="83" spans="1:8" x14ac:dyDescent="0.35">
      <c r="A83" s="28" t="s">
        <v>1248</v>
      </c>
      <c r="B83" s="28" t="s">
        <v>1263</v>
      </c>
      <c r="C83" s="192">
        <v>5.1511423790669196E-4</v>
      </c>
      <c r="G83" s="189">
        <f t="shared" ref="G83:G84" si="0">C83</f>
        <v>5.1511423790669196E-4</v>
      </c>
      <c r="H83" s="26"/>
    </row>
    <row r="84" spans="1:8" x14ac:dyDescent="0.35">
      <c r="A84" s="28" t="s">
        <v>1249</v>
      </c>
      <c r="B84" s="28" t="s">
        <v>1261</v>
      </c>
      <c r="C84" s="192">
        <v>4.8717313789468972E-5</v>
      </c>
      <c r="G84" s="189">
        <f t="shared" si="0"/>
        <v>4.8717313789468972E-5</v>
      </c>
      <c r="H84" s="26"/>
    </row>
    <row r="85" spans="1:8" x14ac:dyDescent="0.35">
      <c r="A85" s="28" t="s">
        <v>1250</v>
      </c>
      <c r="B85" s="28" t="s">
        <v>1262</v>
      </c>
      <c r="H85" s="26"/>
    </row>
    <row r="86" spans="1:8" x14ac:dyDescent="0.35">
      <c r="A86" s="28" t="s">
        <v>1265</v>
      </c>
      <c r="B86" s="28" t="s">
        <v>1264</v>
      </c>
      <c r="H86" s="26"/>
    </row>
    <row r="87" spans="1:8" outlineLevel="1" x14ac:dyDescent="0.35">
      <c r="A87" s="28" t="s">
        <v>1251</v>
      </c>
      <c r="H87" s="26"/>
    </row>
    <row r="88" spans="1:8" outlineLevel="1" x14ac:dyDescent="0.35">
      <c r="A88" s="28" t="s">
        <v>1252</v>
      </c>
      <c r="H88" s="26"/>
    </row>
    <row r="89" spans="1:8" outlineLevel="1" x14ac:dyDescent="0.35">
      <c r="A89" s="28" t="s">
        <v>1253</v>
      </c>
      <c r="H89" s="26"/>
    </row>
    <row r="90" spans="1:8" outlineLevel="1" x14ac:dyDescent="0.35">
      <c r="A90" s="28" t="s">
        <v>1254</v>
      </c>
      <c r="H90" s="26"/>
    </row>
    <row r="91" spans="1:8" x14ac:dyDescent="0.35">
      <c r="H91" s="26"/>
    </row>
    <row r="92" spans="1:8" x14ac:dyDescent="0.35">
      <c r="H92" s="26"/>
    </row>
    <row r="93" spans="1:8" x14ac:dyDescent="0.35">
      <c r="H93" s="26"/>
    </row>
    <row r="94" spans="1:8" x14ac:dyDescent="0.35">
      <c r="H94" s="26"/>
    </row>
    <row r="95" spans="1:8" x14ac:dyDescent="0.35">
      <c r="H95" s="26"/>
    </row>
    <row r="96" spans="1:8" x14ac:dyDescent="0.35">
      <c r="H96" s="26"/>
    </row>
    <row r="97" spans="8:8" x14ac:dyDescent="0.35">
      <c r="H97" s="26"/>
    </row>
    <row r="98" spans="8:8" x14ac:dyDescent="0.35">
      <c r="H98" s="26"/>
    </row>
    <row r="99" spans="8:8" x14ac:dyDescent="0.35">
      <c r="H99" s="26"/>
    </row>
    <row r="100" spans="8:8" x14ac:dyDescent="0.35">
      <c r="H100" s="26"/>
    </row>
    <row r="101" spans="8:8" x14ac:dyDescent="0.35">
      <c r="H101" s="26"/>
    </row>
    <row r="102" spans="8:8" x14ac:dyDescent="0.35">
      <c r="H102" s="26"/>
    </row>
    <row r="103" spans="8:8" x14ac:dyDescent="0.35">
      <c r="H103" s="26"/>
    </row>
    <row r="104" spans="8:8" x14ac:dyDescent="0.35">
      <c r="H104" s="26"/>
    </row>
    <row r="105" spans="8:8" x14ac:dyDescent="0.35">
      <c r="H105" s="26"/>
    </row>
    <row r="106" spans="8:8" x14ac:dyDescent="0.35">
      <c r="H106" s="26"/>
    </row>
    <row r="107" spans="8:8" x14ac:dyDescent="0.35">
      <c r="H107" s="26"/>
    </row>
    <row r="108" spans="8:8" x14ac:dyDescent="0.35">
      <c r="H108" s="26"/>
    </row>
    <row r="109" spans="8:8" x14ac:dyDescent="0.35">
      <c r="H109" s="26"/>
    </row>
    <row r="110" spans="8:8" x14ac:dyDescent="0.35">
      <c r="H110" s="26"/>
    </row>
    <row r="111" spans="8:8" x14ac:dyDescent="0.35">
      <c r="H111" s="26"/>
    </row>
    <row r="112" spans="8:8" x14ac:dyDescent="0.35">
      <c r="H112" s="26"/>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38A414448DFC64D8C288650E10B1FB9" ma:contentTypeVersion="8" ma:contentTypeDescription="Create a new document." ma:contentTypeScope="" ma:versionID="4e252b5ebe451257c7429767f0cda899">
  <xsd:schema xmlns:xsd="http://www.w3.org/2001/XMLSchema" xmlns:xs="http://www.w3.org/2001/XMLSchema" xmlns:p="http://schemas.microsoft.com/office/2006/metadata/properties" xmlns:ns3="54ecc1f4-b89c-46e3-8888-5e2b4df07243" targetNamespace="http://schemas.microsoft.com/office/2006/metadata/properties" ma:root="true" ma:fieldsID="a00c9bc6c648e35c04a346f0185c7fcf" ns3:_="">
    <xsd:import namespace="54ecc1f4-b89c-46e3-8888-5e2b4df0724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ecc1f4-b89c-46e3-8888-5e2b4df072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F429057-8571-4CA3-B9C0-9F64FC52A4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ecc1f4-b89c-46e3-8888-5e2b4df072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E09F16D-C0D9-497E-869D-6F8F4F566223}">
  <ds:schemaRefs>
    <ds:schemaRef ds:uri="http://schemas.microsoft.com/sharepoint/v3/contenttype/forms"/>
  </ds:schemaRefs>
</ds:datastoreItem>
</file>

<file path=customXml/itemProps3.xml><?xml version="1.0" encoding="utf-8"?>
<ds:datastoreItem xmlns:ds="http://schemas.openxmlformats.org/officeDocument/2006/customXml" ds:itemID="{205F75EA-7113-4E62-A0F4-D4B85140BD23}">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54ecc1f4-b89c-46e3-8888-5e2b4df0724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Disclaimer</vt:lpstr>
      <vt:lpstr>Introduction</vt:lpstr>
      <vt:lpstr>A. HTT General</vt:lpstr>
      <vt:lpstr>B1. HTT Mortgage Assets</vt:lpstr>
      <vt:lpstr>C. HTT Harmonised Glossary</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Höglund Johannes (Sp Keskuspankki)</cp:lastModifiedBy>
  <cp:lastPrinted>2016-05-20T08:25:54Z</cp:lastPrinted>
  <dcterms:created xsi:type="dcterms:W3CDTF">2016-04-21T08:07:20Z</dcterms:created>
  <dcterms:modified xsi:type="dcterms:W3CDTF">2020-07-17T10:46:51Z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0x010100738A414448DFC64D8C288650E10B1FB9</vt:lpwstr>
  </property>
</Properties>
</file>